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Новая папка\"/>
    </mc:Choice>
  </mc:AlternateContent>
  <bookViews>
    <workbookView xWindow="-120" yWindow="-120" windowWidth="19320" windowHeight="11028"/>
  </bookViews>
  <sheets>
    <sheet name="2023" sheetId="17" r:id="rId1"/>
  </sheets>
  <definedNames>
    <definedName name="_xlnm.Print_Titles" localSheetId="0">'2023'!$4:$6</definedName>
    <definedName name="_xlnm.Print_Area" localSheetId="0">'2023'!$A$1:$P$44</definedName>
  </definedNames>
  <calcPr calcId="152511"/>
</workbook>
</file>

<file path=xl/calcChain.xml><?xml version="1.0" encoding="utf-8"?>
<calcChain xmlns="http://schemas.openxmlformats.org/spreadsheetml/2006/main">
  <c r="E7" i="17" l="1"/>
  <c r="F7" i="17" l="1"/>
  <c r="H36" i="17" l="1"/>
  <c r="H35" i="17" s="1"/>
  <c r="I35" i="17"/>
  <c r="G35" i="17"/>
  <c r="F35" i="17"/>
  <c r="E35" i="17"/>
  <c r="F30" i="17" l="1"/>
  <c r="G30" i="17"/>
  <c r="I30" i="17"/>
  <c r="F15" i="17"/>
  <c r="I18" i="17"/>
  <c r="I15" i="17" s="1"/>
  <c r="I7" i="17" s="1"/>
  <c r="H25" i="17"/>
  <c r="G18" i="17"/>
  <c r="G15" i="17" s="1"/>
  <c r="G7" i="17" s="1"/>
  <c r="E15" i="17"/>
  <c r="I12" i="17"/>
  <c r="G12" i="17"/>
  <c r="H32" i="17" l="1"/>
  <c r="I37" i="17" l="1"/>
  <c r="H37" i="17"/>
  <c r="G37" i="17"/>
  <c r="F37" i="17"/>
  <c r="E37" i="17"/>
  <c r="H34" i="17"/>
  <c r="H33" i="17" s="1"/>
  <c r="N33" i="17"/>
  <c r="M33" i="17"/>
  <c r="L33" i="17"/>
  <c r="K33" i="17"/>
  <c r="J33" i="17"/>
  <c r="I33" i="17"/>
  <c r="G33" i="17"/>
  <c r="F33" i="17"/>
  <c r="E33" i="17"/>
  <c r="H31" i="17"/>
  <c r="H30" i="17" s="1"/>
  <c r="N30" i="17"/>
  <c r="M30" i="17"/>
  <c r="L30" i="17"/>
  <c r="K30" i="17"/>
  <c r="J30" i="17"/>
  <c r="E30" i="17"/>
  <c r="H29" i="17"/>
  <c r="I28" i="17"/>
  <c r="G28" i="17"/>
  <c r="F28" i="17"/>
  <c r="E28" i="17"/>
  <c r="H27" i="17"/>
  <c r="H26" i="17" s="1"/>
  <c r="N26" i="17"/>
  <c r="M26" i="17"/>
  <c r="L26" i="17"/>
  <c r="K26" i="17"/>
  <c r="J26" i="17"/>
  <c r="I26" i="17"/>
  <c r="G26" i="17"/>
  <c r="F26" i="17"/>
  <c r="E26" i="17"/>
  <c r="H24" i="17"/>
  <c r="H23" i="17"/>
  <c r="H22" i="17"/>
  <c r="H21" i="17"/>
  <c r="H20" i="17"/>
  <c r="H19" i="17"/>
  <c r="H18" i="17"/>
  <c r="H17" i="17"/>
  <c r="H16" i="17"/>
  <c r="N15" i="17"/>
  <c r="M15" i="17"/>
  <c r="L15" i="17"/>
  <c r="K15" i="17"/>
  <c r="J15" i="17"/>
  <c r="H14" i="17"/>
  <c r="H13" i="17"/>
  <c r="H12" i="17"/>
  <c r="H11" i="17"/>
  <c r="H10" i="17"/>
  <c r="N9" i="17"/>
  <c r="M9" i="17"/>
  <c r="L9" i="17"/>
  <c r="K9" i="17"/>
  <c r="J9" i="17"/>
  <c r="J7" i="17" s="1"/>
  <c r="I9" i="17"/>
  <c r="G9" i="17"/>
  <c r="F9" i="17"/>
  <c r="E9" i="17"/>
  <c r="K7" i="17" l="1"/>
  <c r="L7" i="17"/>
  <c r="M7" i="17"/>
  <c r="N7" i="17"/>
  <c r="H15" i="17"/>
  <c r="H7" i="17" s="1"/>
  <c r="H28" i="17"/>
  <c r="H9" i="17"/>
</calcChain>
</file>

<file path=xl/sharedStrings.xml><?xml version="1.0" encoding="utf-8"?>
<sst xmlns="http://schemas.openxmlformats.org/spreadsheetml/2006/main" count="111" uniqueCount="87">
  <si>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</si>
  <si>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</si>
  <si>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</si>
  <si>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Найменування головного розпорядника коштів місцевого бюджету /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</si>
  <si>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Найменування обласної/регіональної програми</t>
  </si>
  <si>
    <t>Загальний фонд</t>
  </si>
  <si>
    <t>Спеціальний фонд</t>
  </si>
  <si>
    <t>Затверджено на рік з урахуванням змін</t>
  </si>
  <si>
    <t>Уточнений розпис на період</t>
  </si>
  <si>
    <t>Профінансовано</t>
  </si>
  <si>
    <t>0710000</t>
  </si>
  <si>
    <t>УПРАВЛІННЯ ОХОРОНИ ЗДОРОВ'Я ОБЛДЕРЖАДМІНІСТРАЦІЇ</t>
  </si>
  <si>
    <t>0712020</t>
  </si>
  <si>
    <t>2020</t>
  </si>
  <si>
    <t xml:space="preserve">Спеціалізована стаціонарна медична допомога населенню </t>
  </si>
  <si>
    <t>0712010</t>
  </si>
  <si>
    <t>2010</t>
  </si>
  <si>
    <t xml:space="preserve">Багатопрофільна стаціонарна медична допомога населенню </t>
  </si>
  <si>
    <t>у т.ч.:</t>
  </si>
  <si>
    <t>Виконавець:</t>
  </si>
  <si>
    <t xml:space="preserve">Ольга Воробйова     </t>
  </si>
  <si>
    <t xml:space="preserve">       </t>
  </si>
  <si>
    <t>Санаторно-курортна допомога населенню</t>
  </si>
  <si>
    <t>Відхилення</t>
  </si>
  <si>
    <t>Касові видатки за період</t>
  </si>
  <si>
    <t>Ефективність програм</t>
  </si>
  <si>
    <t>Причини недоосвоєння коштів</t>
  </si>
  <si>
    <t>Забезпечення перевезення працівників до місця роботи та у зворотному напрямку дозволило скоротити час та кошти  витрачені працівниками, на те щоб дістатися місця роботи та у зворотньому напрямку.</t>
  </si>
  <si>
    <t xml:space="preserve">Здійснення виплати заробітної плати з нарахуваннями членам військово-лікарської комісії. Покращення рівня надання медичних послуг щодо огляду громадян. </t>
  </si>
  <si>
    <t xml:space="preserve"> - Придбання продуктів харчування для  спеціалізованих шпиталів, визначених для госпіталізації пацієнтів з підозрою та встановленим діагнозом COVID-19 (дофінансування)</t>
  </si>
  <si>
    <t xml:space="preserve"> - Забезпечення страхування медичних та інших працівників, які безпосередньо задіяні для надання допомоги хворим, з підозрою або встановленим діагнозом COVID-19, та/або інші види матеріальної допомоги працівникам, що захворіли на  COVID-19</t>
  </si>
  <si>
    <t xml:space="preserve"> - Забезпечення організації трудового процесу діагностично-лікувальних заходів на стаціонарному етапі  у КНП "Миколаївський обласний фтизіопульманологічний центр" (забезпечення перевезення працівників до місця роботи та у зворотному напрямі)</t>
  </si>
  <si>
    <t xml:space="preserve"> - Виплату заробітної плати з нарахуваннями на неї працівникам КНП «Миколаївська обласна лікарня відновного лікування»</t>
  </si>
  <si>
    <t xml:space="preserve"> - Розвиток, забезпечення та створення умов для надання якісних медичних  послуг (забезпечення функціонування КНП «Миколаївський обласний дитячий центр медичної реабілітації»)</t>
  </si>
  <si>
    <t xml:space="preserve">Забезпечення харчуванням госпіталізованих  пацієнтів стаціонарних відділень (які знаходяться на лікуванні або з підозрою на інфікування) </t>
  </si>
  <si>
    <t>Ірина СОКОЛОВСЬКА</t>
  </si>
  <si>
    <t>Виконання заходів спрямованих на запобігання поширенню на території Миколаївської області коронавірусної хвороби (COVID-19)</t>
  </si>
  <si>
    <t>Забезпечення підтримки закладів охорони здоров'я</t>
  </si>
  <si>
    <t xml:space="preserve"> - Забезпечення роботи військо—лікарської комісії при обласному військовому комісаріаті </t>
  </si>
  <si>
    <t xml:space="preserve"> - Здійснення безкоштовного зубопротезування для пільгових категорій населення</t>
  </si>
  <si>
    <t>0712100</t>
  </si>
  <si>
    <t>2100</t>
  </si>
  <si>
    <t>0712120</t>
  </si>
  <si>
    <t>2120</t>
  </si>
  <si>
    <t>Стоматологічна допомога населенню</t>
  </si>
  <si>
    <t>Інформаційно-методичне та просвітницьке забезпечення в галузі охорони здоров`я</t>
  </si>
  <si>
    <t xml:space="preserve"> - Забезпечення функціонування КНП "Миколаївський обласний інформаційно-аналітичний центр медичної статистики" </t>
  </si>
  <si>
    <t xml:space="preserve">Здійснення безкоштовного лікування та   зубопротезування
для пільгових категорій населення
</t>
  </si>
  <si>
    <t>Здійснення безкоштовного лікування та   зубопротезування
для пільгових категорій населення</t>
  </si>
  <si>
    <t>Залишок утворився після здійснення безкоштовного зубопротезування пільговикам</t>
  </si>
  <si>
    <t xml:space="preserve"> - Проведення оглядів водіїв з метою виявлення стану алкогольного, наркотичного чи іншого сп"яніння  або перебування під впливом лікарських препаратів, що знижують увагу та швидкість реакції</t>
  </si>
  <si>
    <t xml:space="preserve">"Обласна Програма  розвитку та підтримки закладів охорони здоров’я, які належать до спільної власності територіальних громад, сіл, селищ, міст Миколаївської області, на 2020-2022 роки та надання населенню області медичних послуг, понад обсяг, передбачений програмою державних гарантій медичного обслуговування населення" (зі змінами та доповненнями, термін дії програми продовжено на період до 2023 року включно) </t>
  </si>
  <si>
    <t>Економія вникла за рахунок використання залишків матеріалів для зубопротезування зі складу закладу.</t>
  </si>
  <si>
    <t xml:space="preserve"> - Поточний ремонт та технічне обслуговування обладнання, метрологічна повірка, придбання запасних частин, комплектувальних виробів і деталей для ремонту всіх видів обладнання тощо </t>
  </si>
  <si>
    <t xml:space="preserve"> - Придбання матеріалів, будівельних матеріалів, обладнання, інвентарю та інструментів для господарської діяльності, а також для благоустрою території, оплата послуг з поточного ремонту та технічного обслуговування транспортних засобів, обладнання, техніки, механізмів, локальної мережі, систем пожежогасіння, охоронної сигналізації, систем вентиляції, ліфтів, сміттєпроводів, видатки на технічне обслуговування та утримання у належному стані систем вуличного освітлення, внутрішніх та зовнішніх мереж тепло-, водо-, електро-, газопостачання та водовідведення, підготовку до опалювального сезону теплових господарств </t>
  </si>
  <si>
    <t xml:space="preserve"> - Проведення поточного ремонту приміщень, організація дитячого, ігрового та спортивного майданчиків на території лікарні для надання послуг дітям, які перебувають на стаціонарному лікуванні або яким надається реабілітаційна допомога</t>
  </si>
  <si>
    <t xml:space="preserve"> - Оплата послуг з розрядки та передачі на захоронення джерел іонізуючого випромінювання з вичерпним терміном експлуатації </t>
  </si>
  <si>
    <t>0712070</t>
  </si>
  <si>
    <t>Екстрена та  швидка медична допомога населенню</t>
  </si>
  <si>
    <t>0712040</t>
  </si>
  <si>
    <t>0717670</t>
  </si>
  <si>
    <t>Внески до статутного капіталу суб'єктів господарювання</t>
  </si>
  <si>
    <t xml:space="preserve"> - Здійснення внесків до статутного капіталу суб'єктів господарювання за рахунок коштів обласного бюджету</t>
  </si>
  <si>
    <t>Здійснення внесків до статутного капіталу суб'єктів господарювання за рахунок коштів обласного бюджету</t>
  </si>
  <si>
    <t xml:space="preserve">Придбання матеріалів, будівельних матеріалів, обладнання, інвентарю та інструментів для господарської діяльності, а також для благоустрою території, оплата послуг з поточного ремонту та технічного обслуговування транспортних засобів, обладнання, техніки, механізмів, локальної мережі, систем пожежогасіння, охоронної сигналізації, систем вентиляції, ліфтів, сміттєпроводів, видатки на технічне обслуговування та утримання у належному стані систем вуличного освітлення, внутрішніх та зовнішніх мереж тепло-, водо-, електро-, газопостачання та водовідведення, підготовку до опалювального сезону теплових господарств </t>
  </si>
  <si>
    <t>Проведення поточного ремонту приміщень, організація дитячого, ігрового та спортивного майданчиків на території лікарні для надання послуг дітям, які перебувають на стаціонарному лікуванні або яким надається реабілітаційна допомога</t>
  </si>
  <si>
    <t xml:space="preserve">Поточний ремонт та технічне обслуговування обладнання, метрологічна повірка, придбання запасних частин, комплектувальних виробів і деталей для ремонту всіх видів обладнання тощо </t>
  </si>
  <si>
    <t>Проведення оглядів водіїв з метою виявлення стану алкогольного, наркотичного чи іншого сп"яніння  або перебування під впливом лікарських препаратів, що знижують увагу та швидкість реакції</t>
  </si>
  <si>
    <t>Залишок невикористаних коштів після оплати послуг з розрядки та передачі на захоронення джерел іонізуючого випромінювання з вичерпним терміном придатності</t>
  </si>
  <si>
    <t>економія видатків утворилась в результаті розрахунків з лікарями та фахівцями військово-лікарської комісії при обласному військовому комісаріаті за фактично відпрацьовані дні</t>
  </si>
  <si>
    <t>Залишок невикористаних коштів після проведення поточного ремонту приміщень дитячої обласної клінічної лікарні в рамках програми "Школа супергероїв"</t>
  </si>
  <si>
    <t>Залишок невикористаних коштів  після проведення розрахунків з виконавцями робіт</t>
  </si>
  <si>
    <t>Економія коштів виникла після розрахунків за проведені роботи, залишок коштів буде використаний в жовтні</t>
  </si>
  <si>
    <t xml:space="preserve">Залишок невикористаних коштів після розрахунку з підрядниками за  виконані роботи  </t>
  </si>
  <si>
    <t xml:space="preserve"> - Проведення поточного ремонту приміщень, будівель і споруд  комунальних закладів охорони здоров’я, які належать до спільної власності територіальних громад сіл, селищ, міст Миколаївської області </t>
  </si>
  <si>
    <t xml:space="preserve">Проведення поточного ремонту приміщень, будівель і споруд  комунальних закладів охорони здоров’я, які належать до спільної власності територіальних громад сіл, селищ, міст Миколаївської області </t>
  </si>
  <si>
    <t xml:space="preserve">Оплата послуг з розрядки та передачі на захоронення джерел іонізуючого випромінювання з вичерпним терміном експлуатації </t>
  </si>
  <si>
    <t>Економія коштів утворилась в результаті розрахунку з підрядниками за фактично виконані роботи</t>
  </si>
  <si>
    <t>Економія утворилась  після придбання матеріалів</t>
  </si>
  <si>
    <t xml:space="preserve">Економія утворилась за рахунок працюючих інвалідів </t>
  </si>
  <si>
    <t xml:space="preserve">Інформація про стан виконання обласних заходів та програм, що фінансуються з обласного бюджету станом на 01.01.2024 року                                                                                                                                                 
</t>
  </si>
  <si>
    <t>0712151</t>
  </si>
  <si>
    <t>Забезпечення діяльності інших закладів у сфері охорони здоров`я</t>
  </si>
  <si>
    <t xml:space="preserve"> - Придбання лікарських засобів, виробів медичного призначення, засобів індивідуального захисту, дезінфекційних засобів</t>
  </si>
  <si>
    <t>Придбання лікарських засобів, виробів медичного призначення, засобів індивідуального захисту, дезінфекційних засобів</t>
  </si>
  <si>
    <t>Кошти не використані у звязку із відміною карантину згідно постанови Кабінету Міністрів Українивід 27 червня 2023 року № 651 «Про відміну на всій території України карантину, встановленого з метою запобігання поширенню на території України гострої респіраторної хвороби COVID-19, спричиненою коронавірусом SARS-CoV-2»</t>
  </si>
  <si>
    <t xml:space="preserve">Начальник планово - фінансового відділу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</si>
</sst>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_г_р_н_._-;\-* #,##0.00\ _г_р_н_._-;_-* &quot;-&quot;??\ _г_р_н_._-;_-@_-"/>
  </numFmts>
  <fonts count="18" x14ac:knownFonts="1">
    <font>
      <sz val="11"/>
      <color theme="1"/>
      <name val="Calibri"/>
      <family val="2"/>
      <charset val="204"/>
      <scheme val="minor"/>
    </font>
    <font>
      <sz val="10"/>
      <name val="Arial Cyr"/>
      <charset val="204"/>
    </font>
    <font>
      <sz val="10"/>
      <color rgb="FFFF0000"/>
      <name val="Times New Roman"/>
      <family val="1"/>
      <charset val="204"/>
    </font>
    <font>
      <sz val="10"/>
      <name val="Times New Roman"/>
      <family val="1"/>
      <charset val="204"/>
    </font>
    <font>
      <b/>
      <sz val="14"/>
      <name val="Times New Roman"/>
      <family val="1"/>
      <charset val="204"/>
    </font>
    <font>
      <b/>
      <sz val="14"/>
      <color rgb="FFFF0000"/>
      <name val="Times New Roman"/>
      <family val="1"/>
      <charset val="204"/>
    </font>
    <font>
      <b/>
      <sz val="12"/>
      <name val="Times New Roman"/>
      <family val="1"/>
      <charset val="204"/>
    </font>
    <font>
      <sz val="11"/>
      <name val="Calibri"/>
      <family val="2"/>
      <charset val="204"/>
      <scheme val="minor"/>
    </font>
    <font>
      <sz val="14"/>
      <name val="Times New Roman"/>
      <family val="1"/>
      <charset val="204"/>
    </font>
    <font>
      <b/>
      <sz val="16"/>
      <name val="Times New Roman"/>
      <family val="1"/>
      <charset val="204"/>
    </font>
    <font>
      <sz val="16"/>
      <color theme="1"/>
      <name val="Times New Roman"/>
      <family val="1"/>
      <charset val="204"/>
    </font>
    <font>
      <sz val="16"/>
      <name val="Calibri"/>
      <family val="2"/>
      <charset val="204"/>
      <scheme val="minor"/>
    </font>
    <font>
      <sz val="16"/>
      <color rgb="FFFF0000"/>
      <name val="Times New Roman"/>
      <family val="1"/>
      <charset val="204"/>
    </font>
    <font>
      <i/>
      <sz val="16"/>
      <name val="Times New Roman"/>
      <family val="1"/>
      <charset val="204"/>
    </font>
    <font>
      <sz val="16"/>
      <name val="Times New Roman"/>
      <family val="1"/>
      <charset val="204"/>
    </font>
    <font>
      <b/>
      <sz val="16"/>
      <name val="Times New Roman"/>
      <family val="1"/>
    </font>
    <font>
      <sz val="16"/>
      <color theme="1"/>
      <name val="Calibri"/>
      <family val="2"/>
      <charset val="204"/>
      <scheme val="minor"/>
    </font>
    <font>
      <b/>
      <sz val="18"/>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164" fontId="1" fillId="0" borderId="0" applyFont="0" applyFill="0" applyBorder="0" applyAlignment="0" applyProtection="0"/>
  </cellStyleXfs>
  <cellXfs count="110">
    <xf numFmtId="0" fontId="0" fillId="0" borderId="0" xfId="0"/>
    <xf numFmtId="0" fontId="2" fillId="2" borderId="0" xfId="1" applyFont="1" applyFill="1"/>
    <xf numFmtId="0" fontId="3" fillId="2" borderId="0" xfId="1" applyFont="1" applyFill="1"/>
    <xf numFmtId="0" fontId="2" fillId="2" borderId="0" xfId="1" applyFont="1" applyFill="1" applyAlignment="1">
      <alignment horizontal="right"/>
    </xf>
    <xf numFmtId="0" fontId="5" fillId="2" borderId="0" xfId="1" applyFont="1" applyFill="1" applyBorder="1" applyAlignment="1">
      <alignment horizontal="center" vertical="top" wrapText="1"/>
    </xf>
    <xf numFmtId="0" fontId="8" fillId="3" borderId="0" xfId="0" applyFont="1" applyFill="1" applyAlignment="1">
      <alignment horizontal="center" vertical="center" wrapText="1"/>
    </xf>
    <xf numFmtId="0" fontId="0" fillId="0" borderId="0" xfId="0" applyBorder="1"/>
    <xf numFmtId="0" fontId="0" fillId="3" borderId="0" xfId="0" applyFill="1"/>
    <xf numFmtId="0" fontId="0" fillId="0" borderId="1" xfId="0" applyBorder="1"/>
    <xf numFmtId="0" fontId="2" fillId="3" borderId="0" xfId="1" applyFont="1" applyFill="1"/>
    <xf numFmtId="0" fontId="5" fillId="3" borderId="0" xfId="1" applyFont="1" applyFill="1" applyBorder="1" applyAlignment="1">
      <alignment horizontal="center" vertical="top" wrapText="1"/>
    </xf>
    <xf numFmtId="0" fontId="7" fillId="0" borderId="0" xfId="0" applyFont="1"/>
    <xf numFmtId="0" fontId="6" fillId="3" borderId="0" xfId="1" applyFont="1" applyFill="1" applyBorder="1" applyAlignment="1">
      <alignment horizontal="center" vertical="center" wrapText="1"/>
    </xf>
    <xf numFmtId="3" fontId="0" fillId="0" borderId="0" xfId="0" applyNumberFormat="1" applyBorder="1"/>
    <xf numFmtId="0" fontId="2" fillId="0" borderId="0" xfId="1" applyFont="1" applyFill="1"/>
    <xf numFmtId="0" fontId="5" fillId="0" borderId="0" xfId="1" applyFont="1" applyFill="1" applyBorder="1" applyAlignment="1">
      <alignment horizontal="center" vertical="top" wrapText="1"/>
    </xf>
    <xf numFmtId="0" fontId="0" fillId="0" borderId="0" xfId="0" applyFill="1"/>
    <xf numFmtId="0" fontId="4" fillId="2" borderId="0" xfId="1" applyFont="1" applyFill="1" applyBorder="1" applyAlignment="1">
      <alignment horizontal="right" wrapText="1"/>
    </xf>
    <xf numFmtId="0" fontId="4" fillId="3" borderId="1" xfId="1" applyFont="1" applyFill="1" applyBorder="1" applyAlignment="1">
      <alignment horizontal="center" vertical="center" wrapText="1"/>
    </xf>
    <xf numFmtId="0" fontId="4" fillId="0" borderId="1" xfId="1" applyNumberFormat="1" applyFont="1" applyFill="1" applyBorder="1" applyAlignment="1" applyProtection="1">
      <alignment horizontal="center" vertical="top" wrapText="1"/>
    </xf>
    <xf numFmtId="0" fontId="4" fillId="3" borderId="1" xfId="1" applyNumberFormat="1" applyFont="1" applyFill="1" applyBorder="1" applyAlignment="1" applyProtection="1">
      <alignment horizontal="center" vertical="top" wrapText="1"/>
    </xf>
    <xf numFmtId="49" fontId="9" fillId="3" borderId="1" xfId="1" applyNumberFormat="1" applyFont="1" applyFill="1" applyBorder="1" applyAlignment="1">
      <alignment horizontal="center" vertical="top" wrapText="1"/>
    </xf>
    <xf numFmtId="0" fontId="9" fillId="0" borderId="1" xfId="1" applyFont="1" applyFill="1" applyBorder="1" applyAlignment="1">
      <alignment horizontal="justify" vertical="top" wrapText="1"/>
    </xf>
    <xf numFmtId="0" fontId="11" fillId="0" borderId="1" xfId="0" applyFont="1" applyFill="1" applyBorder="1"/>
    <xf numFmtId="3" fontId="9" fillId="3" borderId="1" xfId="0" applyNumberFormat="1" applyFont="1" applyFill="1" applyBorder="1" applyAlignment="1">
      <alignment vertical="top"/>
    </xf>
    <xf numFmtId="0" fontId="10" fillId="0" borderId="1" xfId="0" applyFont="1" applyBorder="1" applyAlignment="1">
      <alignment horizontal="left" vertical="top" wrapText="1"/>
    </xf>
    <xf numFmtId="49" fontId="12" fillId="3" borderId="1" xfId="1" applyNumberFormat="1" applyFont="1" applyFill="1" applyBorder="1" applyAlignment="1">
      <alignment horizontal="center" vertical="top" wrapText="1"/>
    </xf>
    <xf numFmtId="0" fontId="12" fillId="3" borderId="1" xfId="1" applyFont="1" applyFill="1" applyBorder="1" applyAlignment="1">
      <alignment horizontal="justify" vertical="top" wrapText="1"/>
    </xf>
    <xf numFmtId="49" fontId="13" fillId="0" borderId="1" xfId="2" applyNumberFormat="1" applyFont="1" applyFill="1" applyBorder="1" applyAlignment="1">
      <alignment horizontal="justify" vertical="top" wrapText="1"/>
    </xf>
    <xf numFmtId="3" fontId="14" fillId="3" borderId="1" xfId="3" applyNumberFormat="1" applyFont="1" applyFill="1" applyBorder="1" applyAlignment="1">
      <alignment horizontal="right" vertical="top" wrapText="1"/>
    </xf>
    <xf numFmtId="3" fontId="14" fillId="3" borderId="1" xfId="1" applyNumberFormat="1" applyFont="1" applyFill="1" applyBorder="1" applyAlignment="1">
      <alignment horizontal="right" vertical="top" wrapText="1"/>
    </xf>
    <xf numFmtId="3" fontId="14" fillId="3" borderId="1" xfId="1" applyNumberFormat="1" applyFont="1" applyFill="1" applyBorder="1" applyAlignment="1">
      <alignment vertical="top" wrapText="1"/>
    </xf>
    <xf numFmtId="0" fontId="10" fillId="3" borderId="1" xfId="0" applyFont="1" applyFill="1" applyBorder="1" applyAlignment="1">
      <alignment horizontal="left" vertical="top" wrapText="1"/>
    </xf>
    <xf numFmtId="3" fontId="14" fillId="3" borderId="1" xfId="2" applyNumberFormat="1" applyFont="1" applyFill="1" applyBorder="1" applyAlignment="1">
      <alignment horizontal="right" vertical="top" wrapText="1"/>
    </xf>
    <xf numFmtId="3" fontId="14" fillId="0" borderId="1" xfId="0" applyNumberFormat="1" applyFont="1" applyBorder="1" applyAlignment="1">
      <alignment vertical="top"/>
    </xf>
    <xf numFmtId="49" fontId="13" fillId="3" borderId="1" xfId="2" applyNumberFormat="1" applyFont="1" applyFill="1" applyBorder="1" applyAlignment="1">
      <alignment horizontal="justify" vertical="top" wrapText="1"/>
    </xf>
    <xf numFmtId="49" fontId="9" fillId="3" borderId="1" xfId="1" applyNumberFormat="1" applyFont="1" applyFill="1" applyBorder="1" applyAlignment="1">
      <alignment horizontal="center" vertical="top"/>
    </xf>
    <xf numFmtId="0" fontId="9" fillId="3" borderId="1" xfId="1" applyFont="1" applyFill="1" applyBorder="1" applyAlignment="1">
      <alignment horizontal="center" vertical="top"/>
    </xf>
    <xf numFmtId="0" fontId="9" fillId="3" borderId="1" xfId="1" applyFont="1" applyFill="1" applyBorder="1" applyAlignment="1">
      <alignment horizontal="justify" vertical="top"/>
    </xf>
    <xf numFmtId="0" fontId="12" fillId="0" borderId="1" xfId="0" applyFont="1" applyFill="1" applyBorder="1"/>
    <xf numFmtId="3" fontId="14" fillId="3" borderId="1" xfId="0" applyNumberFormat="1" applyFont="1" applyFill="1" applyBorder="1" applyAlignment="1">
      <alignment vertical="top"/>
    </xf>
    <xf numFmtId="49" fontId="12" fillId="3" borderId="1" xfId="1" applyNumberFormat="1" applyFont="1" applyFill="1" applyBorder="1" applyAlignment="1">
      <alignment horizontal="center" vertical="top"/>
    </xf>
    <xf numFmtId="0" fontId="12" fillId="3" borderId="1" xfId="1" applyFont="1" applyFill="1" applyBorder="1" applyAlignment="1">
      <alignment horizontal="center" vertical="top"/>
    </xf>
    <xf numFmtId="0" fontId="14" fillId="3" borderId="1" xfId="1" applyFont="1" applyFill="1" applyBorder="1" applyAlignment="1">
      <alignment horizontal="right" vertical="top" wrapText="1"/>
    </xf>
    <xf numFmtId="0" fontId="13" fillId="0" borderId="1" xfId="1" applyFont="1" applyFill="1" applyBorder="1" applyAlignment="1">
      <alignment horizontal="justify" vertical="top"/>
    </xf>
    <xf numFmtId="3" fontId="14" fillId="3" borderId="1" xfId="3" applyNumberFormat="1" applyFont="1" applyFill="1" applyBorder="1" applyAlignment="1">
      <alignment horizontal="right" vertical="top"/>
    </xf>
    <xf numFmtId="3" fontId="14" fillId="3" borderId="1" xfId="1" applyNumberFormat="1" applyFont="1" applyFill="1" applyBorder="1" applyAlignment="1">
      <alignment horizontal="right" vertical="top"/>
    </xf>
    <xf numFmtId="0" fontId="14" fillId="3" borderId="1" xfId="0" applyFont="1" applyFill="1" applyBorder="1" applyAlignment="1">
      <alignment horizontal="left" vertical="top" wrapText="1"/>
    </xf>
    <xf numFmtId="0" fontId="12" fillId="3" borderId="1" xfId="1" applyFont="1" applyFill="1" applyBorder="1" applyAlignment="1">
      <alignment horizontal="justify" vertical="top"/>
    </xf>
    <xf numFmtId="0" fontId="14" fillId="3" borderId="1" xfId="1" applyFont="1" applyFill="1" applyBorder="1" applyAlignment="1">
      <alignment horizontal="justify" vertical="top"/>
    </xf>
    <xf numFmtId="49" fontId="13" fillId="0" borderId="2" xfId="1" applyNumberFormat="1" applyFont="1" applyFill="1" applyBorder="1" applyAlignment="1">
      <alignment horizontal="justify" vertical="top" wrapText="1"/>
    </xf>
    <xf numFmtId="0" fontId="13" fillId="0" borderId="1" xfId="2" applyNumberFormat="1" applyFont="1" applyFill="1" applyBorder="1" applyAlignment="1">
      <alignment horizontal="justify" vertical="top" wrapText="1"/>
    </xf>
    <xf numFmtId="3" fontId="10" fillId="0" borderId="1" xfId="0" applyNumberFormat="1" applyFont="1" applyBorder="1" applyAlignment="1">
      <alignment horizontal="left" vertical="top" wrapText="1"/>
    </xf>
    <xf numFmtId="3" fontId="10" fillId="3" borderId="1" xfId="0" applyNumberFormat="1" applyFont="1" applyFill="1" applyBorder="1" applyAlignment="1">
      <alignment horizontal="left" vertical="top" wrapText="1"/>
    </xf>
    <xf numFmtId="0" fontId="9" fillId="3" borderId="1" xfId="1" applyFont="1" applyFill="1" applyBorder="1" applyAlignment="1">
      <alignment horizontal="center" vertical="top" wrapText="1"/>
    </xf>
    <xf numFmtId="0" fontId="9" fillId="3" borderId="1" xfId="1" applyFont="1" applyFill="1" applyBorder="1" applyAlignment="1">
      <alignment horizontal="justify" vertical="top" wrapText="1"/>
    </xf>
    <xf numFmtId="0" fontId="14" fillId="3" borderId="1" xfId="1" applyFont="1" applyFill="1" applyBorder="1" applyAlignment="1">
      <alignment horizontal="center" vertical="top" wrapText="1"/>
    </xf>
    <xf numFmtId="49" fontId="13" fillId="0" borderId="1" xfId="1" applyNumberFormat="1" applyFont="1" applyFill="1" applyBorder="1" applyAlignment="1">
      <alignment horizontal="justify" vertical="top" wrapText="1"/>
    </xf>
    <xf numFmtId="0" fontId="11" fillId="3" borderId="1" xfId="0" applyFont="1" applyFill="1" applyBorder="1"/>
    <xf numFmtId="3" fontId="9" fillId="3" borderId="1" xfId="1" applyNumberFormat="1" applyFont="1" applyFill="1" applyBorder="1" applyAlignment="1">
      <alignment horizontal="right" vertical="top" wrapText="1"/>
    </xf>
    <xf numFmtId="0" fontId="12" fillId="3" borderId="1" xfId="1" applyFont="1" applyFill="1" applyBorder="1" applyAlignment="1">
      <alignment horizontal="center" vertical="top" wrapText="1"/>
    </xf>
    <xf numFmtId="0" fontId="13" fillId="3" borderId="1" xfId="2" applyNumberFormat="1" applyFont="1" applyFill="1" applyBorder="1" applyAlignment="1">
      <alignment horizontal="justify" vertical="top" wrapText="1"/>
    </xf>
    <xf numFmtId="49" fontId="9" fillId="3" borderId="1" xfId="2" applyNumberFormat="1" applyFont="1" applyFill="1" applyBorder="1" applyAlignment="1">
      <alignment horizontal="center" vertical="top"/>
    </xf>
    <xf numFmtId="49" fontId="9" fillId="3" borderId="1" xfId="2" applyNumberFormat="1" applyFont="1" applyFill="1" applyBorder="1" applyAlignment="1">
      <alignment horizontal="center" vertical="top" wrapText="1"/>
    </xf>
    <xf numFmtId="0" fontId="9" fillId="3" borderId="1" xfId="2" applyFont="1" applyFill="1" applyBorder="1" applyAlignment="1">
      <alignment horizontal="justify" vertical="top" wrapText="1"/>
    </xf>
    <xf numFmtId="49" fontId="13" fillId="3" borderId="1" xfId="1" applyNumberFormat="1" applyFont="1" applyFill="1" applyBorder="1" applyAlignment="1">
      <alignment horizontal="justify" vertical="top" wrapText="1"/>
    </xf>
    <xf numFmtId="0" fontId="9" fillId="3" borderId="1" xfId="2" quotePrefix="1" applyFont="1" applyFill="1" applyBorder="1" applyAlignment="1">
      <alignment horizontal="justify" vertical="top" wrapText="1"/>
    </xf>
    <xf numFmtId="3" fontId="15" fillId="3" borderId="1" xfId="1" applyNumberFormat="1" applyFont="1" applyFill="1" applyBorder="1" applyAlignment="1">
      <alignment horizontal="right" vertical="top" wrapText="1"/>
    </xf>
    <xf numFmtId="3" fontId="14" fillId="3" borderId="3" xfId="1" applyNumberFormat="1" applyFont="1" applyFill="1" applyBorder="1" applyAlignment="1">
      <alignment horizontal="right" vertical="top" wrapText="1"/>
    </xf>
    <xf numFmtId="0" fontId="10" fillId="3" borderId="3" xfId="0" applyFont="1" applyFill="1" applyBorder="1" applyAlignment="1">
      <alignment horizontal="left" vertical="top" wrapText="1"/>
    </xf>
    <xf numFmtId="0" fontId="9" fillId="3" borderId="1" xfId="1" quotePrefix="1" applyFont="1" applyFill="1" applyBorder="1" applyAlignment="1">
      <alignment horizontal="justify" vertical="top" wrapText="1"/>
    </xf>
    <xf numFmtId="0" fontId="16" fillId="0" borderId="1" xfId="0" applyFont="1" applyBorder="1"/>
    <xf numFmtId="0" fontId="16" fillId="3" borderId="1" xfId="0" applyFont="1" applyFill="1" applyBorder="1"/>
    <xf numFmtId="0" fontId="16" fillId="0" borderId="0" xfId="0" applyFont="1"/>
    <xf numFmtId="0" fontId="16" fillId="0" borderId="0" xfId="0" applyFont="1" applyFill="1"/>
    <xf numFmtId="3" fontId="14" fillId="3" borderId="0" xfId="0" applyNumberFormat="1" applyFont="1" applyFill="1" applyAlignment="1">
      <alignment horizontal="center" vertical="center" wrapText="1"/>
    </xf>
    <xf numFmtId="0" fontId="14" fillId="3" borderId="0" xfId="0" applyFont="1" applyFill="1" applyAlignment="1">
      <alignment horizontal="center" vertical="center" wrapText="1"/>
    </xf>
    <xf numFmtId="0" fontId="14" fillId="0" borderId="0" xfId="0" applyFont="1" applyFill="1" applyBorder="1" applyAlignment="1">
      <alignment horizontal="center" vertical="center" wrapText="1"/>
    </xf>
    <xf numFmtId="0" fontId="14" fillId="3" borderId="0" xfId="0" applyFont="1" applyFill="1" applyAlignment="1">
      <alignment horizontal="right" vertical="center" wrapText="1"/>
    </xf>
    <xf numFmtId="49" fontId="14" fillId="0" borderId="0" xfId="0" applyNumberFormat="1" applyFont="1" applyFill="1" applyBorder="1" applyAlignment="1">
      <alignment horizontal="left" vertical="center" wrapText="1"/>
    </xf>
    <xf numFmtId="0" fontId="14" fillId="0" borderId="0" xfId="0" applyFont="1" applyFill="1" applyBorder="1" applyAlignment="1">
      <alignment horizontal="center" wrapText="1"/>
    </xf>
    <xf numFmtId="49" fontId="14" fillId="3" borderId="0" xfId="0" applyNumberFormat="1" applyFont="1" applyFill="1" applyBorder="1" applyAlignment="1">
      <alignment horizontal="left" vertical="center"/>
    </xf>
    <xf numFmtId="0" fontId="16" fillId="0" borderId="0" xfId="0" applyFont="1" applyBorder="1"/>
    <xf numFmtId="0" fontId="14" fillId="3" borderId="0" xfId="0" applyFont="1" applyFill="1" applyBorder="1" applyAlignment="1">
      <alignment horizontal="center" vertical="center" wrapText="1"/>
    </xf>
    <xf numFmtId="0" fontId="14" fillId="0" borderId="0" xfId="0" applyFont="1" applyFill="1" applyBorder="1" applyAlignment="1">
      <alignment horizontal="right" vertical="center" wrapText="1"/>
    </xf>
    <xf numFmtId="0" fontId="16" fillId="3" borderId="0" xfId="0" applyFont="1" applyFill="1"/>
    <xf numFmtId="0" fontId="16" fillId="0" borderId="0" xfId="0" applyFont="1" applyFill="1" applyBorder="1"/>
    <xf numFmtId="49" fontId="14" fillId="0" borderId="0" xfId="0" applyNumberFormat="1" applyFont="1" applyFill="1" applyBorder="1" applyAlignment="1">
      <alignment horizontal="left" vertical="center" wrapText="1"/>
    </xf>
    <xf numFmtId="0" fontId="17" fillId="2" borderId="0" xfId="1" applyFont="1" applyFill="1" applyBorder="1" applyAlignment="1">
      <alignment horizontal="center" vertical="top" wrapText="1"/>
    </xf>
    <xf numFmtId="0" fontId="4" fillId="2" borderId="3" xfId="1" applyFont="1" applyFill="1" applyBorder="1" applyAlignment="1">
      <alignment horizontal="center" vertical="center" wrapText="1"/>
    </xf>
    <xf numFmtId="0" fontId="4" fillId="2" borderId="4" xfId="1" applyFont="1" applyFill="1" applyBorder="1" applyAlignment="1">
      <alignment horizontal="center" vertical="center" wrapText="1"/>
    </xf>
    <xf numFmtId="49" fontId="4" fillId="2" borderId="3" xfId="1" applyNumberFormat="1" applyFont="1" applyFill="1" applyBorder="1" applyAlignment="1">
      <alignment horizontal="center" vertical="center" wrapText="1"/>
    </xf>
    <xf numFmtId="49" fontId="4" fillId="2" borderId="4" xfId="1" applyNumberFormat="1" applyFont="1" applyFill="1" applyBorder="1" applyAlignment="1">
      <alignment horizontal="center" vertical="center" wrapText="1"/>
    </xf>
    <xf numFmtId="0" fontId="4" fillId="3" borderId="3" xfId="1" applyFont="1" applyFill="1" applyBorder="1" applyAlignment="1">
      <alignment horizontal="center" vertical="center" wrapText="1"/>
    </xf>
    <xf numFmtId="0" fontId="4" fillId="3" borderId="4" xfId="1" applyFont="1" applyFill="1" applyBorder="1" applyAlignment="1">
      <alignment horizontal="center" vertical="center" wrapText="1"/>
    </xf>
    <xf numFmtId="0" fontId="4" fillId="0" borderId="3"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4" fillId="3" borderId="5" xfId="1" applyFont="1" applyFill="1" applyBorder="1" applyAlignment="1">
      <alignment horizontal="center" vertical="center" wrapText="1"/>
    </xf>
    <xf numFmtId="0" fontId="4" fillId="3" borderId="2" xfId="1" applyFont="1" applyFill="1" applyBorder="1" applyAlignment="1">
      <alignment horizontal="center" vertical="center" wrapText="1"/>
    </xf>
    <xf numFmtId="0" fontId="4" fillId="3" borderId="6" xfId="1" applyFont="1" applyFill="1" applyBorder="1" applyAlignment="1">
      <alignment horizontal="center" vertical="center" wrapText="1"/>
    </xf>
    <xf numFmtId="49" fontId="9" fillId="3" borderId="3" xfId="1" applyNumberFormat="1" applyFont="1" applyFill="1" applyBorder="1" applyAlignment="1">
      <alignment horizontal="center" vertical="top" wrapText="1"/>
    </xf>
    <xf numFmtId="49" fontId="9" fillId="3" borderId="4" xfId="1" applyNumberFormat="1" applyFont="1" applyFill="1" applyBorder="1" applyAlignment="1">
      <alignment horizontal="center" vertical="top" wrapText="1"/>
    </xf>
    <xf numFmtId="0" fontId="9" fillId="3" borderId="3" xfId="1" applyFont="1" applyFill="1" applyBorder="1" applyAlignment="1">
      <alignment horizontal="center" vertical="top" wrapText="1"/>
    </xf>
    <xf numFmtId="0" fontId="9" fillId="3" borderId="4" xfId="1" applyFont="1" applyFill="1" applyBorder="1" applyAlignment="1">
      <alignment horizontal="center" vertical="top" wrapText="1"/>
    </xf>
    <xf numFmtId="0" fontId="9" fillId="0" borderId="3" xfId="1" applyFont="1" applyFill="1" applyBorder="1" applyAlignment="1">
      <alignment horizontal="left" vertical="top" wrapText="1"/>
    </xf>
    <xf numFmtId="0" fontId="9" fillId="0" borderId="4" xfId="1" applyFont="1" applyFill="1" applyBorder="1" applyAlignment="1">
      <alignment horizontal="left" vertical="top" wrapText="1"/>
    </xf>
    <xf numFmtId="3" fontId="9" fillId="3" borderId="3" xfId="1" applyNumberFormat="1" applyFont="1" applyFill="1" applyBorder="1" applyAlignment="1">
      <alignment horizontal="center" vertical="top" wrapText="1"/>
    </xf>
    <xf numFmtId="3" fontId="9" fillId="3" borderId="4" xfId="1" applyNumberFormat="1" applyFont="1" applyFill="1" applyBorder="1" applyAlignment="1">
      <alignment horizontal="center" vertical="top" wrapText="1"/>
    </xf>
    <xf numFmtId="0" fontId="10" fillId="0" borderId="3" xfId="0" applyFont="1" applyBorder="1" applyAlignment="1">
      <alignment horizontal="center" wrapText="1"/>
    </xf>
    <xf numFmtId="0" fontId="10" fillId="0" borderId="4" xfId="0" applyFont="1" applyBorder="1" applyAlignment="1">
      <alignment horizontal="center" wrapText="1"/>
    </xf>
  </cellXfs>
  <cellStyles count="4">
    <cellStyle name="Звичайний 2 3" xfId="2"/>
    <cellStyle name="Звичайний 3" xfId="1"/>
    <cellStyle name="Обычный" xfId="0" builtinId="0"/>
    <cellStyle name="Фінансовий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5"/>
  <sheetViews>
    <sheetView tabSelected="1" view="pageBreakPreview" topLeftCell="A31" zoomScale="40" zoomScaleNormal="50" zoomScaleSheetLayoutView="40" workbookViewId="0">
      <selection activeCell="D4" sqref="D4:D5"/>
    </sheetView>
  </sheetViews>
  <sheetFormatPr defaultRowHeight="14.4" x14ac:dyDescent="0.3"/>
  <cols>
    <col min="1" max="1" width="15.6640625" customWidth="1"/>
    <col min="2" max="2" width="12.77734375" customWidth="1"/>
    <col min="3" max="3" width="32.77734375" customWidth="1"/>
    <col min="4" max="4" width="105.109375" style="16" customWidth="1"/>
    <col min="5" max="5" width="16.44140625" customWidth="1"/>
    <col min="6" max="6" width="17" customWidth="1"/>
    <col min="7" max="7" width="17.77734375" customWidth="1"/>
    <col min="8" max="8" width="16.88671875" style="7" customWidth="1"/>
    <col min="9" max="9" width="16.5546875" customWidth="1"/>
    <col min="10" max="10" width="9" customWidth="1"/>
    <col min="11" max="11" width="7.88671875" customWidth="1"/>
    <col min="12" max="12" width="8.33203125" customWidth="1"/>
    <col min="13" max="13" width="9.5546875" style="7" customWidth="1"/>
    <col min="14" max="14" width="10.5546875" customWidth="1"/>
    <col min="15" max="15" width="71.109375" customWidth="1"/>
    <col min="16" max="16" width="75.88671875" customWidth="1"/>
    <col min="17" max="17" width="11.77734375" hidden="1" customWidth="1"/>
    <col min="18" max="18" width="0.77734375" customWidth="1"/>
    <col min="19" max="19" width="9.21875" hidden="1" customWidth="1"/>
    <col min="20" max="20" width="3.44140625" customWidth="1"/>
    <col min="22" max="24" width="12" bestFit="1" customWidth="1"/>
    <col min="261" max="261" width="12" customWidth="1"/>
    <col min="262" max="262" width="12.21875" customWidth="1"/>
    <col min="263" max="263" width="42.44140625" customWidth="1"/>
    <col min="264" max="264" width="63.21875" customWidth="1"/>
    <col min="265" max="265" width="14.44140625" customWidth="1"/>
    <col min="266" max="266" width="14" customWidth="1"/>
    <col min="267" max="267" width="13.77734375" customWidth="1"/>
    <col min="268" max="268" width="14.77734375" customWidth="1"/>
    <col min="269" max="269" width="12.77734375" customWidth="1"/>
    <col min="270" max="270" width="14" customWidth="1"/>
    <col min="271" max="271" width="11" customWidth="1"/>
    <col min="273" max="273" width="11.77734375" customWidth="1"/>
    <col min="517" max="517" width="12" customWidth="1"/>
    <col min="518" max="518" width="12.21875" customWidth="1"/>
    <col min="519" max="519" width="42.44140625" customWidth="1"/>
    <col min="520" max="520" width="63.21875" customWidth="1"/>
    <col min="521" max="521" width="14.44140625" customWidth="1"/>
    <col min="522" max="522" width="14" customWidth="1"/>
    <col min="523" max="523" width="13.77734375" customWidth="1"/>
    <col min="524" max="524" width="14.77734375" customWidth="1"/>
    <col min="525" max="525" width="12.77734375" customWidth="1"/>
    <col min="526" max="526" width="14" customWidth="1"/>
    <col min="527" max="527" width="11" customWidth="1"/>
    <col min="529" max="529" width="11.77734375" customWidth="1"/>
    <col min="773" max="773" width="12" customWidth="1"/>
    <col min="774" max="774" width="12.21875" customWidth="1"/>
    <col min="775" max="775" width="42.44140625" customWidth="1"/>
    <col min="776" max="776" width="63.21875" customWidth="1"/>
    <col min="777" max="777" width="14.44140625" customWidth="1"/>
    <col min="778" max="778" width="14" customWidth="1"/>
    <col min="779" max="779" width="13.77734375" customWidth="1"/>
    <col min="780" max="780" width="14.77734375" customWidth="1"/>
    <col min="781" max="781" width="12.77734375" customWidth="1"/>
    <col min="782" max="782" width="14" customWidth="1"/>
    <col min="783" max="783" width="11" customWidth="1"/>
    <col min="785" max="785" width="11.77734375" customWidth="1"/>
    <col min="1029" max="1029" width="12" customWidth="1"/>
    <col min="1030" max="1030" width="12.21875" customWidth="1"/>
    <col min="1031" max="1031" width="42.44140625" customWidth="1"/>
    <col min="1032" max="1032" width="63.21875" customWidth="1"/>
    <col min="1033" max="1033" width="14.44140625" customWidth="1"/>
    <col min="1034" max="1034" width="14" customWidth="1"/>
    <col min="1035" max="1035" width="13.77734375" customWidth="1"/>
    <col min="1036" max="1036" width="14.77734375" customWidth="1"/>
    <col min="1037" max="1037" width="12.77734375" customWidth="1"/>
    <col min="1038" max="1038" width="14" customWidth="1"/>
    <col min="1039" max="1039" width="11" customWidth="1"/>
    <col min="1041" max="1041" width="11.77734375" customWidth="1"/>
    <col min="1285" max="1285" width="12" customWidth="1"/>
    <col min="1286" max="1286" width="12.21875" customWidth="1"/>
    <col min="1287" max="1287" width="42.44140625" customWidth="1"/>
    <col min="1288" max="1288" width="63.21875" customWidth="1"/>
    <col min="1289" max="1289" width="14.44140625" customWidth="1"/>
    <col min="1290" max="1290" width="14" customWidth="1"/>
    <col min="1291" max="1291" width="13.77734375" customWidth="1"/>
    <col min="1292" max="1292" width="14.77734375" customWidth="1"/>
    <col min="1293" max="1293" width="12.77734375" customWidth="1"/>
    <col min="1294" max="1294" width="14" customWidth="1"/>
    <col min="1295" max="1295" width="11" customWidth="1"/>
    <col min="1297" max="1297" width="11.77734375" customWidth="1"/>
    <col min="1541" max="1541" width="12" customWidth="1"/>
    <col min="1542" max="1542" width="12.21875" customWidth="1"/>
    <col min="1543" max="1543" width="42.44140625" customWidth="1"/>
    <col min="1544" max="1544" width="63.21875" customWidth="1"/>
    <col min="1545" max="1545" width="14.44140625" customWidth="1"/>
    <col min="1546" max="1546" width="14" customWidth="1"/>
    <col min="1547" max="1547" width="13.77734375" customWidth="1"/>
    <col min="1548" max="1548" width="14.77734375" customWidth="1"/>
    <col min="1549" max="1549" width="12.77734375" customWidth="1"/>
    <col min="1550" max="1550" width="14" customWidth="1"/>
    <col min="1551" max="1551" width="11" customWidth="1"/>
    <col min="1553" max="1553" width="11.77734375" customWidth="1"/>
    <col min="1797" max="1797" width="12" customWidth="1"/>
    <col min="1798" max="1798" width="12.21875" customWidth="1"/>
    <col min="1799" max="1799" width="42.44140625" customWidth="1"/>
    <col min="1800" max="1800" width="63.21875" customWidth="1"/>
    <col min="1801" max="1801" width="14.44140625" customWidth="1"/>
    <col min="1802" max="1802" width="14" customWidth="1"/>
    <col min="1803" max="1803" width="13.77734375" customWidth="1"/>
    <col min="1804" max="1804" width="14.77734375" customWidth="1"/>
    <col min="1805" max="1805" width="12.77734375" customWidth="1"/>
    <col min="1806" max="1806" width="14" customWidth="1"/>
    <col min="1807" max="1807" width="11" customWidth="1"/>
    <col min="1809" max="1809" width="11.77734375" customWidth="1"/>
    <col min="2053" max="2053" width="12" customWidth="1"/>
    <col min="2054" max="2054" width="12.21875" customWidth="1"/>
    <col min="2055" max="2055" width="42.44140625" customWidth="1"/>
    <col min="2056" max="2056" width="63.21875" customWidth="1"/>
    <col min="2057" max="2057" width="14.44140625" customWidth="1"/>
    <col min="2058" max="2058" width="14" customWidth="1"/>
    <col min="2059" max="2059" width="13.77734375" customWidth="1"/>
    <col min="2060" max="2060" width="14.77734375" customWidth="1"/>
    <col min="2061" max="2061" width="12.77734375" customWidth="1"/>
    <col min="2062" max="2062" width="14" customWidth="1"/>
    <col min="2063" max="2063" width="11" customWidth="1"/>
    <col min="2065" max="2065" width="11.77734375" customWidth="1"/>
    <col min="2309" max="2309" width="12" customWidth="1"/>
    <col min="2310" max="2310" width="12.21875" customWidth="1"/>
    <col min="2311" max="2311" width="42.44140625" customWidth="1"/>
    <col min="2312" max="2312" width="63.21875" customWidth="1"/>
    <col min="2313" max="2313" width="14.44140625" customWidth="1"/>
    <col min="2314" max="2314" width="14" customWidth="1"/>
    <col min="2315" max="2315" width="13.77734375" customWidth="1"/>
    <col min="2316" max="2316" width="14.77734375" customWidth="1"/>
    <col min="2317" max="2317" width="12.77734375" customWidth="1"/>
    <col min="2318" max="2318" width="14" customWidth="1"/>
    <col min="2319" max="2319" width="11" customWidth="1"/>
    <col min="2321" max="2321" width="11.77734375" customWidth="1"/>
    <col min="2565" max="2565" width="12" customWidth="1"/>
    <col min="2566" max="2566" width="12.21875" customWidth="1"/>
    <col min="2567" max="2567" width="42.44140625" customWidth="1"/>
    <col min="2568" max="2568" width="63.21875" customWidth="1"/>
    <col min="2569" max="2569" width="14.44140625" customWidth="1"/>
    <col min="2570" max="2570" width="14" customWidth="1"/>
    <col min="2571" max="2571" width="13.77734375" customWidth="1"/>
    <col min="2572" max="2572" width="14.77734375" customWidth="1"/>
    <col min="2573" max="2573" width="12.77734375" customWidth="1"/>
    <col min="2574" max="2574" width="14" customWidth="1"/>
    <col min="2575" max="2575" width="11" customWidth="1"/>
    <col min="2577" max="2577" width="11.77734375" customWidth="1"/>
    <col min="2821" max="2821" width="12" customWidth="1"/>
    <col min="2822" max="2822" width="12.21875" customWidth="1"/>
    <col min="2823" max="2823" width="42.44140625" customWidth="1"/>
    <col min="2824" max="2824" width="63.21875" customWidth="1"/>
    <col min="2825" max="2825" width="14.44140625" customWidth="1"/>
    <col min="2826" max="2826" width="14" customWidth="1"/>
    <col min="2827" max="2827" width="13.77734375" customWidth="1"/>
    <col min="2828" max="2828" width="14.77734375" customWidth="1"/>
    <col min="2829" max="2829" width="12.77734375" customWidth="1"/>
    <col min="2830" max="2830" width="14" customWidth="1"/>
    <col min="2831" max="2831" width="11" customWidth="1"/>
    <col min="2833" max="2833" width="11.77734375" customWidth="1"/>
    <col min="3077" max="3077" width="12" customWidth="1"/>
    <col min="3078" max="3078" width="12.21875" customWidth="1"/>
    <col min="3079" max="3079" width="42.44140625" customWidth="1"/>
    <col min="3080" max="3080" width="63.21875" customWidth="1"/>
    <col min="3081" max="3081" width="14.44140625" customWidth="1"/>
    <col min="3082" max="3082" width="14" customWidth="1"/>
    <col min="3083" max="3083" width="13.77734375" customWidth="1"/>
    <col min="3084" max="3084" width="14.77734375" customWidth="1"/>
    <col min="3085" max="3085" width="12.77734375" customWidth="1"/>
    <col min="3086" max="3086" width="14" customWidth="1"/>
    <col min="3087" max="3087" width="11" customWidth="1"/>
    <col min="3089" max="3089" width="11.77734375" customWidth="1"/>
    <col min="3333" max="3333" width="12" customWidth="1"/>
    <col min="3334" max="3334" width="12.21875" customWidth="1"/>
    <col min="3335" max="3335" width="42.44140625" customWidth="1"/>
    <col min="3336" max="3336" width="63.21875" customWidth="1"/>
    <col min="3337" max="3337" width="14.44140625" customWidth="1"/>
    <col min="3338" max="3338" width="14" customWidth="1"/>
    <col min="3339" max="3339" width="13.77734375" customWidth="1"/>
    <col min="3340" max="3340" width="14.77734375" customWidth="1"/>
    <col min="3341" max="3341" width="12.77734375" customWidth="1"/>
    <col min="3342" max="3342" width="14" customWidth="1"/>
    <col min="3343" max="3343" width="11" customWidth="1"/>
    <col min="3345" max="3345" width="11.77734375" customWidth="1"/>
    <col min="3589" max="3589" width="12" customWidth="1"/>
    <col min="3590" max="3590" width="12.21875" customWidth="1"/>
    <col min="3591" max="3591" width="42.44140625" customWidth="1"/>
    <col min="3592" max="3592" width="63.21875" customWidth="1"/>
    <col min="3593" max="3593" width="14.44140625" customWidth="1"/>
    <col min="3594" max="3594" width="14" customWidth="1"/>
    <col min="3595" max="3595" width="13.77734375" customWidth="1"/>
    <col min="3596" max="3596" width="14.77734375" customWidth="1"/>
    <col min="3597" max="3597" width="12.77734375" customWidth="1"/>
    <col min="3598" max="3598" width="14" customWidth="1"/>
    <col min="3599" max="3599" width="11" customWidth="1"/>
    <col min="3601" max="3601" width="11.77734375" customWidth="1"/>
    <col min="3845" max="3845" width="12" customWidth="1"/>
    <col min="3846" max="3846" width="12.21875" customWidth="1"/>
    <col min="3847" max="3847" width="42.44140625" customWidth="1"/>
    <col min="3848" max="3848" width="63.21875" customWidth="1"/>
    <col min="3849" max="3849" width="14.44140625" customWidth="1"/>
    <col min="3850" max="3850" width="14" customWidth="1"/>
    <col min="3851" max="3851" width="13.77734375" customWidth="1"/>
    <col min="3852" max="3852" width="14.77734375" customWidth="1"/>
    <col min="3853" max="3853" width="12.77734375" customWidth="1"/>
    <col min="3854" max="3854" width="14" customWidth="1"/>
    <col min="3855" max="3855" width="11" customWidth="1"/>
    <col min="3857" max="3857" width="11.77734375" customWidth="1"/>
    <col min="4101" max="4101" width="12" customWidth="1"/>
    <col min="4102" max="4102" width="12.21875" customWidth="1"/>
    <col min="4103" max="4103" width="42.44140625" customWidth="1"/>
    <col min="4104" max="4104" width="63.21875" customWidth="1"/>
    <col min="4105" max="4105" width="14.44140625" customWidth="1"/>
    <col min="4106" max="4106" width="14" customWidth="1"/>
    <col min="4107" max="4107" width="13.77734375" customWidth="1"/>
    <col min="4108" max="4108" width="14.77734375" customWidth="1"/>
    <col min="4109" max="4109" width="12.77734375" customWidth="1"/>
    <col min="4110" max="4110" width="14" customWidth="1"/>
    <col min="4111" max="4111" width="11" customWidth="1"/>
    <col min="4113" max="4113" width="11.77734375" customWidth="1"/>
    <col min="4357" max="4357" width="12" customWidth="1"/>
    <col min="4358" max="4358" width="12.21875" customWidth="1"/>
    <col min="4359" max="4359" width="42.44140625" customWidth="1"/>
    <col min="4360" max="4360" width="63.21875" customWidth="1"/>
    <col min="4361" max="4361" width="14.44140625" customWidth="1"/>
    <col min="4362" max="4362" width="14" customWidth="1"/>
    <col min="4363" max="4363" width="13.77734375" customWidth="1"/>
    <col min="4364" max="4364" width="14.77734375" customWidth="1"/>
    <col min="4365" max="4365" width="12.77734375" customWidth="1"/>
    <col min="4366" max="4366" width="14" customWidth="1"/>
    <col min="4367" max="4367" width="11" customWidth="1"/>
    <col min="4369" max="4369" width="11.77734375" customWidth="1"/>
    <col min="4613" max="4613" width="12" customWidth="1"/>
    <col min="4614" max="4614" width="12.21875" customWidth="1"/>
    <col min="4615" max="4615" width="42.44140625" customWidth="1"/>
    <col min="4616" max="4616" width="63.21875" customWidth="1"/>
    <col min="4617" max="4617" width="14.44140625" customWidth="1"/>
    <col min="4618" max="4618" width="14" customWidth="1"/>
    <col min="4619" max="4619" width="13.77734375" customWidth="1"/>
    <col min="4620" max="4620" width="14.77734375" customWidth="1"/>
    <col min="4621" max="4621" width="12.77734375" customWidth="1"/>
    <col min="4622" max="4622" width="14" customWidth="1"/>
    <col min="4623" max="4623" width="11" customWidth="1"/>
    <col min="4625" max="4625" width="11.77734375" customWidth="1"/>
    <col min="4869" max="4869" width="12" customWidth="1"/>
    <col min="4870" max="4870" width="12.21875" customWidth="1"/>
    <col min="4871" max="4871" width="42.44140625" customWidth="1"/>
    <col min="4872" max="4872" width="63.21875" customWidth="1"/>
    <col min="4873" max="4873" width="14.44140625" customWidth="1"/>
    <col min="4874" max="4874" width="14" customWidth="1"/>
    <col min="4875" max="4875" width="13.77734375" customWidth="1"/>
    <col min="4876" max="4876" width="14.77734375" customWidth="1"/>
    <col min="4877" max="4877" width="12.77734375" customWidth="1"/>
    <col min="4878" max="4878" width="14" customWidth="1"/>
    <col min="4879" max="4879" width="11" customWidth="1"/>
    <col min="4881" max="4881" width="11.77734375" customWidth="1"/>
    <col min="5125" max="5125" width="12" customWidth="1"/>
    <col min="5126" max="5126" width="12.21875" customWidth="1"/>
    <col min="5127" max="5127" width="42.44140625" customWidth="1"/>
    <col min="5128" max="5128" width="63.21875" customWidth="1"/>
    <col min="5129" max="5129" width="14.44140625" customWidth="1"/>
    <col min="5130" max="5130" width="14" customWidth="1"/>
    <col min="5131" max="5131" width="13.77734375" customWidth="1"/>
    <col min="5132" max="5132" width="14.77734375" customWidth="1"/>
    <col min="5133" max="5133" width="12.77734375" customWidth="1"/>
    <col min="5134" max="5134" width="14" customWidth="1"/>
    <col min="5135" max="5135" width="11" customWidth="1"/>
    <col min="5137" max="5137" width="11.77734375" customWidth="1"/>
    <col min="5381" max="5381" width="12" customWidth="1"/>
    <col min="5382" max="5382" width="12.21875" customWidth="1"/>
    <col min="5383" max="5383" width="42.44140625" customWidth="1"/>
    <col min="5384" max="5384" width="63.21875" customWidth="1"/>
    <col min="5385" max="5385" width="14.44140625" customWidth="1"/>
    <col min="5386" max="5386" width="14" customWidth="1"/>
    <col min="5387" max="5387" width="13.77734375" customWidth="1"/>
    <col min="5388" max="5388" width="14.77734375" customWidth="1"/>
    <col min="5389" max="5389" width="12.77734375" customWidth="1"/>
    <col min="5390" max="5390" width="14" customWidth="1"/>
    <col min="5391" max="5391" width="11" customWidth="1"/>
    <col min="5393" max="5393" width="11.77734375" customWidth="1"/>
    <col min="5637" max="5637" width="12" customWidth="1"/>
    <col min="5638" max="5638" width="12.21875" customWidth="1"/>
    <col min="5639" max="5639" width="42.44140625" customWidth="1"/>
    <col min="5640" max="5640" width="63.21875" customWidth="1"/>
    <col min="5641" max="5641" width="14.44140625" customWidth="1"/>
    <col min="5642" max="5642" width="14" customWidth="1"/>
    <col min="5643" max="5643" width="13.77734375" customWidth="1"/>
    <col min="5644" max="5644" width="14.77734375" customWidth="1"/>
    <col min="5645" max="5645" width="12.77734375" customWidth="1"/>
    <col min="5646" max="5646" width="14" customWidth="1"/>
    <col min="5647" max="5647" width="11" customWidth="1"/>
    <col min="5649" max="5649" width="11.77734375" customWidth="1"/>
    <col min="5893" max="5893" width="12" customWidth="1"/>
    <col min="5894" max="5894" width="12.21875" customWidth="1"/>
    <col min="5895" max="5895" width="42.44140625" customWidth="1"/>
    <col min="5896" max="5896" width="63.21875" customWidth="1"/>
    <col min="5897" max="5897" width="14.44140625" customWidth="1"/>
    <col min="5898" max="5898" width="14" customWidth="1"/>
    <col min="5899" max="5899" width="13.77734375" customWidth="1"/>
    <col min="5900" max="5900" width="14.77734375" customWidth="1"/>
    <col min="5901" max="5901" width="12.77734375" customWidth="1"/>
    <col min="5902" max="5902" width="14" customWidth="1"/>
    <col min="5903" max="5903" width="11" customWidth="1"/>
    <col min="5905" max="5905" width="11.77734375" customWidth="1"/>
    <col min="6149" max="6149" width="12" customWidth="1"/>
    <col min="6150" max="6150" width="12.21875" customWidth="1"/>
    <col min="6151" max="6151" width="42.44140625" customWidth="1"/>
    <col min="6152" max="6152" width="63.21875" customWidth="1"/>
    <col min="6153" max="6153" width="14.44140625" customWidth="1"/>
    <col min="6154" max="6154" width="14" customWidth="1"/>
    <col min="6155" max="6155" width="13.77734375" customWidth="1"/>
    <col min="6156" max="6156" width="14.77734375" customWidth="1"/>
    <col min="6157" max="6157" width="12.77734375" customWidth="1"/>
    <col min="6158" max="6158" width="14" customWidth="1"/>
    <col min="6159" max="6159" width="11" customWidth="1"/>
    <col min="6161" max="6161" width="11.77734375" customWidth="1"/>
    <col min="6405" max="6405" width="12" customWidth="1"/>
    <col min="6406" max="6406" width="12.21875" customWidth="1"/>
    <col min="6407" max="6407" width="42.44140625" customWidth="1"/>
    <col min="6408" max="6408" width="63.21875" customWidth="1"/>
    <col min="6409" max="6409" width="14.44140625" customWidth="1"/>
    <col min="6410" max="6410" width="14" customWidth="1"/>
    <col min="6411" max="6411" width="13.77734375" customWidth="1"/>
    <col min="6412" max="6412" width="14.77734375" customWidth="1"/>
    <col min="6413" max="6413" width="12.77734375" customWidth="1"/>
    <col min="6414" max="6414" width="14" customWidth="1"/>
    <col min="6415" max="6415" width="11" customWidth="1"/>
    <col min="6417" max="6417" width="11.77734375" customWidth="1"/>
    <col min="6661" max="6661" width="12" customWidth="1"/>
    <col min="6662" max="6662" width="12.21875" customWidth="1"/>
    <col min="6663" max="6663" width="42.44140625" customWidth="1"/>
    <col min="6664" max="6664" width="63.21875" customWidth="1"/>
    <col min="6665" max="6665" width="14.44140625" customWidth="1"/>
    <col min="6666" max="6666" width="14" customWidth="1"/>
    <col min="6667" max="6667" width="13.77734375" customWidth="1"/>
    <col min="6668" max="6668" width="14.77734375" customWidth="1"/>
    <col min="6669" max="6669" width="12.77734375" customWidth="1"/>
    <col min="6670" max="6670" width="14" customWidth="1"/>
    <col min="6671" max="6671" width="11" customWidth="1"/>
    <col min="6673" max="6673" width="11.77734375" customWidth="1"/>
    <col min="6917" max="6917" width="12" customWidth="1"/>
    <col min="6918" max="6918" width="12.21875" customWidth="1"/>
    <col min="6919" max="6919" width="42.44140625" customWidth="1"/>
    <col min="6920" max="6920" width="63.21875" customWidth="1"/>
    <col min="6921" max="6921" width="14.44140625" customWidth="1"/>
    <col min="6922" max="6922" width="14" customWidth="1"/>
    <col min="6923" max="6923" width="13.77734375" customWidth="1"/>
    <col min="6924" max="6924" width="14.77734375" customWidth="1"/>
    <col min="6925" max="6925" width="12.77734375" customWidth="1"/>
    <col min="6926" max="6926" width="14" customWidth="1"/>
    <col min="6927" max="6927" width="11" customWidth="1"/>
    <col min="6929" max="6929" width="11.77734375" customWidth="1"/>
    <col min="7173" max="7173" width="12" customWidth="1"/>
    <col min="7174" max="7174" width="12.21875" customWidth="1"/>
    <col min="7175" max="7175" width="42.44140625" customWidth="1"/>
    <col min="7176" max="7176" width="63.21875" customWidth="1"/>
    <col min="7177" max="7177" width="14.44140625" customWidth="1"/>
    <col min="7178" max="7178" width="14" customWidth="1"/>
    <col min="7179" max="7179" width="13.77734375" customWidth="1"/>
    <col min="7180" max="7180" width="14.77734375" customWidth="1"/>
    <col min="7181" max="7181" width="12.77734375" customWidth="1"/>
    <col min="7182" max="7182" width="14" customWidth="1"/>
    <col min="7183" max="7183" width="11" customWidth="1"/>
    <col min="7185" max="7185" width="11.77734375" customWidth="1"/>
    <col min="7429" max="7429" width="12" customWidth="1"/>
    <col min="7430" max="7430" width="12.21875" customWidth="1"/>
    <col min="7431" max="7431" width="42.44140625" customWidth="1"/>
    <col min="7432" max="7432" width="63.21875" customWidth="1"/>
    <col min="7433" max="7433" width="14.44140625" customWidth="1"/>
    <col min="7434" max="7434" width="14" customWidth="1"/>
    <col min="7435" max="7435" width="13.77734375" customWidth="1"/>
    <col min="7436" max="7436" width="14.77734375" customWidth="1"/>
    <col min="7437" max="7437" width="12.77734375" customWidth="1"/>
    <col min="7438" max="7438" width="14" customWidth="1"/>
    <col min="7439" max="7439" width="11" customWidth="1"/>
    <col min="7441" max="7441" width="11.77734375" customWidth="1"/>
    <col min="7685" max="7685" width="12" customWidth="1"/>
    <col min="7686" max="7686" width="12.21875" customWidth="1"/>
    <col min="7687" max="7687" width="42.44140625" customWidth="1"/>
    <col min="7688" max="7688" width="63.21875" customWidth="1"/>
    <col min="7689" max="7689" width="14.44140625" customWidth="1"/>
    <col min="7690" max="7690" width="14" customWidth="1"/>
    <col min="7691" max="7691" width="13.77734375" customWidth="1"/>
    <col min="7692" max="7692" width="14.77734375" customWidth="1"/>
    <col min="7693" max="7693" width="12.77734375" customWidth="1"/>
    <col min="7694" max="7694" width="14" customWidth="1"/>
    <col min="7695" max="7695" width="11" customWidth="1"/>
    <col min="7697" max="7697" width="11.77734375" customWidth="1"/>
    <col min="7941" max="7941" width="12" customWidth="1"/>
    <col min="7942" max="7942" width="12.21875" customWidth="1"/>
    <col min="7943" max="7943" width="42.44140625" customWidth="1"/>
    <col min="7944" max="7944" width="63.21875" customWidth="1"/>
    <col min="7945" max="7945" width="14.44140625" customWidth="1"/>
    <col min="7946" max="7946" width="14" customWidth="1"/>
    <col min="7947" max="7947" width="13.77734375" customWidth="1"/>
    <col min="7948" max="7948" width="14.77734375" customWidth="1"/>
    <col min="7949" max="7949" width="12.77734375" customWidth="1"/>
    <col min="7950" max="7950" width="14" customWidth="1"/>
    <col min="7951" max="7951" width="11" customWidth="1"/>
    <col min="7953" max="7953" width="11.77734375" customWidth="1"/>
    <col min="8197" max="8197" width="12" customWidth="1"/>
    <col min="8198" max="8198" width="12.21875" customWidth="1"/>
    <col min="8199" max="8199" width="42.44140625" customWidth="1"/>
    <col min="8200" max="8200" width="63.21875" customWidth="1"/>
    <col min="8201" max="8201" width="14.44140625" customWidth="1"/>
    <col min="8202" max="8202" width="14" customWidth="1"/>
    <col min="8203" max="8203" width="13.77734375" customWidth="1"/>
    <col min="8204" max="8204" width="14.77734375" customWidth="1"/>
    <col min="8205" max="8205" width="12.77734375" customWidth="1"/>
    <col min="8206" max="8206" width="14" customWidth="1"/>
    <col min="8207" max="8207" width="11" customWidth="1"/>
    <col min="8209" max="8209" width="11.77734375" customWidth="1"/>
    <col min="8453" max="8453" width="12" customWidth="1"/>
    <col min="8454" max="8454" width="12.21875" customWidth="1"/>
    <col min="8455" max="8455" width="42.44140625" customWidth="1"/>
    <col min="8456" max="8456" width="63.21875" customWidth="1"/>
    <col min="8457" max="8457" width="14.44140625" customWidth="1"/>
    <col min="8458" max="8458" width="14" customWidth="1"/>
    <col min="8459" max="8459" width="13.77734375" customWidth="1"/>
    <col min="8460" max="8460" width="14.77734375" customWidth="1"/>
    <col min="8461" max="8461" width="12.77734375" customWidth="1"/>
    <col min="8462" max="8462" width="14" customWidth="1"/>
    <col min="8463" max="8463" width="11" customWidth="1"/>
    <col min="8465" max="8465" width="11.77734375" customWidth="1"/>
    <col min="8709" max="8709" width="12" customWidth="1"/>
    <col min="8710" max="8710" width="12.21875" customWidth="1"/>
    <col min="8711" max="8711" width="42.44140625" customWidth="1"/>
    <col min="8712" max="8712" width="63.21875" customWidth="1"/>
    <col min="8713" max="8713" width="14.44140625" customWidth="1"/>
    <col min="8714" max="8714" width="14" customWidth="1"/>
    <col min="8715" max="8715" width="13.77734375" customWidth="1"/>
    <col min="8716" max="8716" width="14.77734375" customWidth="1"/>
    <col min="8717" max="8717" width="12.77734375" customWidth="1"/>
    <col min="8718" max="8718" width="14" customWidth="1"/>
    <col min="8719" max="8719" width="11" customWidth="1"/>
    <col min="8721" max="8721" width="11.77734375" customWidth="1"/>
    <col min="8965" max="8965" width="12" customWidth="1"/>
    <col min="8966" max="8966" width="12.21875" customWidth="1"/>
    <col min="8967" max="8967" width="42.44140625" customWidth="1"/>
    <col min="8968" max="8968" width="63.21875" customWidth="1"/>
    <col min="8969" max="8969" width="14.44140625" customWidth="1"/>
    <col min="8970" max="8970" width="14" customWidth="1"/>
    <col min="8971" max="8971" width="13.77734375" customWidth="1"/>
    <col min="8972" max="8972" width="14.77734375" customWidth="1"/>
    <col min="8973" max="8973" width="12.77734375" customWidth="1"/>
    <col min="8974" max="8974" width="14" customWidth="1"/>
    <col min="8975" max="8975" width="11" customWidth="1"/>
    <col min="8977" max="8977" width="11.77734375" customWidth="1"/>
    <col min="9221" max="9221" width="12" customWidth="1"/>
    <col min="9222" max="9222" width="12.21875" customWidth="1"/>
    <col min="9223" max="9223" width="42.44140625" customWidth="1"/>
    <col min="9224" max="9224" width="63.21875" customWidth="1"/>
    <col min="9225" max="9225" width="14.44140625" customWidth="1"/>
    <col min="9226" max="9226" width="14" customWidth="1"/>
    <col min="9227" max="9227" width="13.77734375" customWidth="1"/>
    <col min="9228" max="9228" width="14.77734375" customWidth="1"/>
    <col min="9229" max="9229" width="12.77734375" customWidth="1"/>
    <col min="9230" max="9230" width="14" customWidth="1"/>
    <col min="9231" max="9231" width="11" customWidth="1"/>
    <col min="9233" max="9233" width="11.77734375" customWidth="1"/>
    <col min="9477" max="9477" width="12" customWidth="1"/>
    <col min="9478" max="9478" width="12.21875" customWidth="1"/>
    <col min="9479" max="9479" width="42.44140625" customWidth="1"/>
    <col min="9480" max="9480" width="63.21875" customWidth="1"/>
    <col min="9481" max="9481" width="14.44140625" customWidth="1"/>
    <col min="9482" max="9482" width="14" customWidth="1"/>
    <col min="9483" max="9483" width="13.77734375" customWidth="1"/>
    <col min="9484" max="9484" width="14.77734375" customWidth="1"/>
    <col min="9485" max="9485" width="12.77734375" customWidth="1"/>
    <col min="9486" max="9486" width="14" customWidth="1"/>
    <col min="9487" max="9487" width="11" customWidth="1"/>
    <col min="9489" max="9489" width="11.77734375" customWidth="1"/>
    <col min="9733" max="9733" width="12" customWidth="1"/>
    <col min="9734" max="9734" width="12.21875" customWidth="1"/>
    <col min="9735" max="9735" width="42.44140625" customWidth="1"/>
    <col min="9736" max="9736" width="63.21875" customWidth="1"/>
    <col min="9737" max="9737" width="14.44140625" customWidth="1"/>
    <col min="9738" max="9738" width="14" customWidth="1"/>
    <col min="9739" max="9739" width="13.77734375" customWidth="1"/>
    <col min="9740" max="9740" width="14.77734375" customWidth="1"/>
    <col min="9741" max="9741" width="12.77734375" customWidth="1"/>
    <col min="9742" max="9742" width="14" customWidth="1"/>
    <col min="9743" max="9743" width="11" customWidth="1"/>
    <col min="9745" max="9745" width="11.77734375" customWidth="1"/>
    <col min="9989" max="9989" width="12" customWidth="1"/>
    <col min="9990" max="9990" width="12.21875" customWidth="1"/>
    <col min="9991" max="9991" width="42.44140625" customWidth="1"/>
    <col min="9992" max="9992" width="63.21875" customWidth="1"/>
    <col min="9993" max="9993" width="14.44140625" customWidth="1"/>
    <col min="9994" max="9994" width="14" customWidth="1"/>
    <col min="9995" max="9995" width="13.77734375" customWidth="1"/>
    <col min="9996" max="9996" width="14.77734375" customWidth="1"/>
    <col min="9997" max="9997" width="12.77734375" customWidth="1"/>
    <col min="9998" max="9998" width="14" customWidth="1"/>
    <col min="9999" max="9999" width="11" customWidth="1"/>
    <col min="10001" max="10001" width="11.77734375" customWidth="1"/>
    <col min="10245" max="10245" width="12" customWidth="1"/>
    <col min="10246" max="10246" width="12.21875" customWidth="1"/>
    <col min="10247" max="10247" width="42.44140625" customWidth="1"/>
    <col min="10248" max="10248" width="63.21875" customWidth="1"/>
    <col min="10249" max="10249" width="14.44140625" customWidth="1"/>
    <col min="10250" max="10250" width="14" customWidth="1"/>
    <col min="10251" max="10251" width="13.77734375" customWidth="1"/>
    <col min="10252" max="10252" width="14.77734375" customWidth="1"/>
    <col min="10253" max="10253" width="12.77734375" customWidth="1"/>
    <col min="10254" max="10254" width="14" customWidth="1"/>
    <col min="10255" max="10255" width="11" customWidth="1"/>
    <col min="10257" max="10257" width="11.77734375" customWidth="1"/>
    <col min="10501" max="10501" width="12" customWidth="1"/>
    <col min="10502" max="10502" width="12.21875" customWidth="1"/>
    <col min="10503" max="10503" width="42.44140625" customWidth="1"/>
    <col min="10504" max="10504" width="63.21875" customWidth="1"/>
    <col min="10505" max="10505" width="14.44140625" customWidth="1"/>
    <col min="10506" max="10506" width="14" customWidth="1"/>
    <col min="10507" max="10507" width="13.77734375" customWidth="1"/>
    <col min="10508" max="10508" width="14.77734375" customWidth="1"/>
    <col min="10509" max="10509" width="12.77734375" customWidth="1"/>
    <col min="10510" max="10510" width="14" customWidth="1"/>
    <col min="10511" max="10511" width="11" customWidth="1"/>
    <col min="10513" max="10513" width="11.77734375" customWidth="1"/>
    <col min="10757" max="10757" width="12" customWidth="1"/>
    <col min="10758" max="10758" width="12.21875" customWidth="1"/>
    <col min="10759" max="10759" width="42.44140625" customWidth="1"/>
    <col min="10760" max="10760" width="63.21875" customWidth="1"/>
    <col min="10761" max="10761" width="14.44140625" customWidth="1"/>
    <col min="10762" max="10762" width="14" customWidth="1"/>
    <col min="10763" max="10763" width="13.77734375" customWidth="1"/>
    <col min="10764" max="10764" width="14.77734375" customWidth="1"/>
    <col min="10765" max="10765" width="12.77734375" customWidth="1"/>
    <col min="10766" max="10766" width="14" customWidth="1"/>
    <col min="10767" max="10767" width="11" customWidth="1"/>
    <col min="10769" max="10769" width="11.77734375" customWidth="1"/>
    <col min="11013" max="11013" width="12" customWidth="1"/>
    <col min="11014" max="11014" width="12.21875" customWidth="1"/>
    <col min="11015" max="11015" width="42.44140625" customWidth="1"/>
    <col min="11016" max="11016" width="63.21875" customWidth="1"/>
    <col min="11017" max="11017" width="14.44140625" customWidth="1"/>
    <col min="11018" max="11018" width="14" customWidth="1"/>
    <col min="11019" max="11019" width="13.77734375" customWidth="1"/>
    <col min="11020" max="11020" width="14.77734375" customWidth="1"/>
    <col min="11021" max="11021" width="12.77734375" customWidth="1"/>
    <col min="11022" max="11022" width="14" customWidth="1"/>
    <col min="11023" max="11023" width="11" customWidth="1"/>
    <col min="11025" max="11025" width="11.77734375" customWidth="1"/>
    <col min="11269" max="11269" width="12" customWidth="1"/>
    <col min="11270" max="11270" width="12.21875" customWidth="1"/>
    <col min="11271" max="11271" width="42.44140625" customWidth="1"/>
    <col min="11272" max="11272" width="63.21875" customWidth="1"/>
    <col min="11273" max="11273" width="14.44140625" customWidth="1"/>
    <col min="11274" max="11274" width="14" customWidth="1"/>
    <col min="11275" max="11275" width="13.77734375" customWidth="1"/>
    <col min="11276" max="11276" width="14.77734375" customWidth="1"/>
    <col min="11277" max="11277" width="12.77734375" customWidth="1"/>
    <col min="11278" max="11278" width="14" customWidth="1"/>
    <col min="11279" max="11279" width="11" customWidth="1"/>
    <col min="11281" max="11281" width="11.77734375" customWidth="1"/>
    <col min="11525" max="11525" width="12" customWidth="1"/>
    <col min="11526" max="11526" width="12.21875" customWidth="1"/>
    <col min="11527" max="11527" width="42.44140625" customWidth="1"/>
    <col min="11528" max="11528" width="63.21875" customWidth="1"/>
    <col min="11529" max="11529" width="14.44140625" customWidth="1"/>
    <col min="11530" max="11530" width="14" customWidth="1"/>
    <col min="11531" max="11531" width="13.77734375" customWidth="1"/>
    <col min="11532" max="11532" width="14.77734375" customWidth="1"/>
    <col min="11533" max="11533" width="12.77734375" customWidth="1"/>
    <col min="11534" max="11534" width="14" customWidth="1"/>
    <col min="11535" max="11535" width="11" customWidth="1"/>
    <col min="11537" max="11537" width="11.77734375" customWidth="1"/>
    <col min="11781" max="11781" width="12" customWidth="1"/>
    <col min="11782" max="11782" width="12.21875" customWidth="1"/>
    <col min="11783" max="11783" width="42.44140625" customWidth="1"/>
    <col min="11784" max="11784" width="63.21875" customWidth="1"/>
    <col min="11785" max="11785" width="14.44140625" customWidth="1"/>
    <col min="11786" max="11786" width="14" customWidth="1"/>
    <col min="11787" max="11787" width="13.77734375" customWidth="1"/>
    <col min="11788" max="11788" width="14.77734375" customWidth="1"/>
    <col min="11789" max="11789" width="12.77734375" customWidth="1"/>
    <col min="11790" max="11790" width="14" customWidth="1"/>
    <col min="11791" max="11791" width="11" customWidth="1"/>
    <col min="11793" max="11793" width="11.77734375" customWidth="1"/>
    <col min="12037" max="12037" width="12" customWidth="1"/>
    <col min="12038" max="12038" width="12.21875" customWidth="1"/>
    <col min="12039" max="12039" width="42.44140625" customWidth="1"/>
    <col min="12040" max="12040" width="63.21875" customWidth="1"/>
    <col min="12041" max="12041" width="14.44140625" customWidth="1"/>
    <col min="12042" max="12042" width="14" customWidth="1"/>
    <col min="12043" max="12043" width="13.77734375" customWidth="1"/>
    <col min="12044" max="12044" width="14.77734375" customWidth="1"/>
    <col min="12045" max="12045" width="12.77734375" customWidth="1"/>
    <col min="12046" max="12046" width="14" customWidth="1"/>
    <col min="12047" max="12047" width="11" customWidth="1"/>
    <col min="12049" max="12049" width="11.77734375" customWidth="1"/>
    <col min="12293" max="12293" width="12" customWidth="1"/>
    <col min="12294" max="12294" width="12.21875" customWidth="1"/>
    <col min="12295" max="12295" width="42.44140625" customWidth="1"/>
    <col min="12296" max="12296" width="63.21875" customWidth="1"/>
    <col min="12297" max="12297" width="14.44140625" customWidth="1"/>
    <col min="12298" max="12298" width="14" customWidth="1"/>
    <col min="12299" max="12299" width="13.77734375" customWidth="1"/>
    <col min="12300" max="12300" width="14.77734375" customWidth="1"/>
    <col min="12301" max="12301" width="12.77734375" customWidth="1"/>
    <col min="12302" max="12302" width="14" customWidth="1"/>
    <col min="12303" max="12303" width="11" customWidth="1"/>
    <col min="12305" max="12305" width="11.77734375" customWidth="1"/>
    <col min="12549" max="12549" width="12" customWidth="1"/>
    <col min="12550" max="12550" width="12.21875" customWidth="1"/>
    <col min="12551" max="12551" width="42.44140625" customWidth="1"/>
    <col min="12552" max="12552" width="63.21875" customWidth="1"/>
    <col min="12553" max="12553" width="14.44140625" customWidth="1"/>
    <col min="12554" max="12554" width="14" customWidth="1"/>
    <col min="12555" max="12555" width="13.77734375" customWidth="1"/>
    <col min="12556" max="12556" width="14.77734375" customWidth="1"/>
    <col min="12557" max="12557" width="12.77734375" customWidth="1"/>
    <col min="12558" max="12558" width="14" customWidth="1"/>
    <col min="12559" max="12559" width="11" customWidth="1"/>
    <col min="12561" max="12561" width="11.77734375" customWidth="1"/>
    <col min="12805" max="12805" width="12" customWidth="1"/>
    <col min="12806" max="12806" width="12.21875" customWidth="1"/>
    <col min="12807" max="12807" width="42.44140625" customWidth="1"/>
    <col min="12808" max="12808" width="63.21875" customWidth="1"/>
    <col min="12809" max="12809" width="14.44140625" customWidth="1"/>
    <col min="12810" max="12810" width="14" customWidth="1"/>
    <col min="12811" max="12811" width="13.77734375" customWidth="1"/>
    <col min="12812" max="12812" width="14.77734375" customWidth="1"/>
    <col min="12813" max="12813" width="12.77734375" customWidth="1"/>
    <col min="12814" max="12814" width="14" customWidth="1"/>
    <col min="12815" max="12815" width="11" customWidth="1"/>
    <col min="12817" max="12817" width="11.77734375" customWidth="1"/>
    <col min="13061" max="13061" width="12" customWidth="1"/>
    <col min="13062" max="13062" width="12.21875" customWidth="1"/>
    <col min="13063" max="13063" width="42.44140625" customWidth="1"/>
    <col min="13064" max="13064" width="63.21875" customWidth="1"/>
    <col min="13065" max="13065" width="14.44140625" customWidth="1"/>
    <col min="13066" max="13066" width="14" customWidth="1"/>
    <col min="13067" max="13067" width="13.77734375" customWidth="1"/>
    <col min="13068" max="13068" width="14.77734375" customWidth="1"/>
    <col min="13069" max="13069" width="12.77734375" customWidth="1"/>
    <col min="13070" max="13070" width="14" customWidth="1"/>
    <col min="13071" max="13071" width="11" customWidth="1"/>
    <col min="13073" max="13073" width="11.77734375" customWidth="1"/>
    <col min="13317" max="13317" width="12" customWidth="1"/>
    <col min="13318" max="13318" width="12.21875" customWidth="1"/>
    <col min="13319" max="13319" width="42.44140625" customWidth="1"/>
    <col min="13320" max="13320" width="63.21875" customWidth="1"/>
    <col min="13321" max="13321" width="14.44140625" customWidth="1"/>
    <col min="13322" max="13322" width="14" customWidth="1"/>
    <col min="13323" max="13323" width="13.77734375" customWidth="1"/>
    <col min="13324" max="13324" width="14.77734375" customWidth="1"/>
    <col min="13325" max="13325" width="12.77734375" customWidth="1"/>
    <col min="13326" max="13326" width="14" customWidth="1"/>
    <col min="13327" max="13327" width="11" customWidth="1"/>
    <col min="13329" max="13329" width="11.77734375" customWidth="1"/>
    <col min="13573" max="13573" width="12" customWidth="1"/>
    <col min="13574" max="13574" width="12.21875" customWidth="1"/>
    <col min="13575" max="13575" width="42.44140625" customWidth="1"/>
    <col min="13576" max="13576" width="63.21875" customWidth="1"/>
    <col min="13577" max="13577" width="14.44140625" customWidth="1"/>
    <col min="13578" max="13578" width="14" customWidth="1"/>
    <col min="13579" max="13579" width="13.77734375" customWidth="1"/>
    <col min="13580" max="13580" width="14.77734375" customWidth="1"/>
    <col min="13581" max="13581" width="12.77734375" customWidth="1"/>
    <col min="13582" max="13582" width="14" customWidth="1"/>
    <col min="13583" max="13583" width="11" customWidth="1"/>
    <col min="13585" max="13585" width="11.77734375" customWidth="1"/>
    <col min="13829" max="13829" width="12" customWidth="1"/>
    <col min="13830" max="13830" width="12.21875" customWidth="1"/>
    <col min="13831" max="13831" width="42.44140625" customWidth="1"/>
    <col min="13832" max="13832" width="63.21875" customWidth="1"/>
    <col min="13833" max="13833" width="14.44140625" customWidth="1"/>
    <col min="13834" max="13834" width="14" customWidth="1"/>
    <col min="13835" max="13835" width="13.77734375" customWidth="1"/>
    <col min="13836" max="13836" width="14.77734375" customWidth="1"/>
    <col min="13837" max="13837" width="12.77734375" customWidth="1"/>
    <col min="13838" max="13838" width="14" customWidth="1"/>
    <col min="13839" max="13839" width="11" customWidth="1"/>
    <col min="13841" max="13841" width="11.77734375" customWidth="1"/>
    <col min="14085" max="14085" width="12" customWidth="1"/>
    <col min="14086" max="14086" width="12.21875" customWidth="1"/>
    <col min="14087" max="14087" width="42.44140625" customWidth="1"/>
    <col min="14088" max="14088" width="63.21875" customWidth="1"/>
    <col min="14089" max="14089" width="14.44140625" customWidth="1"/>
    <col min="14090" max="14090" width="14" customWidth="1"/>
    <col min="14091" max="14091" width="13.77734375" customWidth="1"/>
    <col min="14092" max="14092" width="14.77734375" customWidth="1"/>
    <col min="14093" max="14093" width="12.77734375" customWidth="1"/>
    <col min="14094" max="14094" width="14" customWidth="1"/>
    <col min="14095" max="14095" width="11" customWidth="1"/>
    <col min="14097" max="14097" width="11.77734375" customWidth="1"/>
    <col min="14341" max="14341" width="12" customWidth="1"/>
    <col min="14342" max="14342" width="12.21875" customWidth="1"/>
    <col min="14343" max="14343" width="42.44140625" customWidth="1"/>
    <col min="14344" max="14344" width="63.21875" customWidth="1"/>
    <col min="14345" max="14345" width="14.44140625" customWidth="1"/>
    <col min="14346" max="14346" width="14" customWidth="1"/>
    <col min="14347" max="14347" width="13.77734375" customWidth="1"/>
    <col min="14348" max="14348" width="14.77734375" customWidth="1"/>
    <col min="14349" max="14349" width="12.77734375" customWidth="1"/>
    <col min="14350" max="14350" width="14" customWidth="1"/>
    <col min="14351" max="14351" width="11" customWidth="1"/>
    <col min="14353" max="14353" width="11.77734375" customWidth="1"/>
    <col min="14597" max="14597" width="12" customWidth="1"/>
    <col min="14598" max="14598" width="12.21875" customWidth="1"/>
    <col min="14599" max="14599" width="42.44140625" customWidth="1"/>
    <col min="14600" max="14600" width="63.21875" customWidth="1"/>
    <col min="14601" max="14601" width="14.44140625" customWidth="1"/>
    <col min="14602" max="14602" width="14" customWidth="1"/>
    <col min="14603" max="14603" width="13.77734375" customWidth="1"/>
    <col min="14604" max="14604" width="14.77734375" customWidth="1"/>
    <col min="14605" max="14605" width="12.77734375" customWidth="1"/>
    <col min="14606" max="14606" width="14" customWidth="1"/>
    <col min="14607" max="14607" width="11" customWidth="1"/>
    <col min="14609" max="14609" width="11.77734375" customWidth="1"/>
    <col min="14853" max="14853" width="12" customWidth="1"/>
    <col min="14854" max="14854" width="12.21875" customWidth="1"/>
    <col min="14855" max="14855" width="42.44140625" customWidth="1"/>
    <col min="14856" max="14856" width="63.21875" customWidth="1"/>
    <col min="14857" max="14857" width="14.44140625" customWidth="1"/>
    <col min="14858" max="14858" width="14" customWidth="1"/>
    <col min="14859" max="14859" width="13.77734375" customWidth="1"/>
    <col min="14860" max="14860" width="14.77734375" customWidth="1"/>
    <col min="14861" max="14861" width="12.77734375" customWidth="1"/>
    <col min="14862" max="14862" width="14" customWidth="1"/>
    <col min="14863" max="14863" width="11" customWidth="1"/>
    <col min="14865" max="14865" width="11.77734375" customWidth="1"/>
    <col min="15109" max="15109" width="12" customWidth="1"/>
    <col min="15110" max="15110" width="12.21875" customWidth="1"/>
    <col min="15111" max="15111" width="42.44140625" customWidth="1"/>
    <col min="15112" max="15112" width="63.21875" customWidth="1"/>
    <col min="15113" max="15113" width="14.44140625" customWidth="1"/>
    <col min="15114" max="15114" width="14" customWidth="1"/>
    <col min="15115" max="15115" width="13.77734375" customWidth="1"/>
    <col min="15116" max="15116" width="14.77734375" customWidth="1"/>
    <col min="15117" max="15117" width="12.77734375" customWidth="1"/>
    <col min="15118" max="15118" width="14" customWidth="1"/>
    <col min="15119" max="15119" width="11" customWidth="1"/>
    <col min="15121" max="15121" width="11.77734375" customWidth="1"/>
    <col min="15365" max="15365" width="12" customWidth="1"/>
    <col min="15366" max="15366" width="12.21875" customWidth="1"/>
    <col min="15367" max="15367" width="42.44140625" customWidth="1"/>
    <col min="15368" max="15368" width="63.21875" customWidth="1"/>
    <col min="15369" max="15369" width="14.44140625" customWidth="1"/>
    <col min="15370" max="15370" width="14" customWidth="1"/>
    <col min="15371" max="15371" width="13.77734375" customWidth="1"/>
    <col min="15372" max="15372" width="14.77734375" customWidth="1"/>
    <col min="15373" max="15373" width="12.77734375" customWidth="1"/>
    <col min="15374" max="15374" width="14" customWidth="1"/>
    <col min="15375" max="15375" width="11" customWidth="1"/>
    <col min="15377" max="15377" width="11.77734375" customWidth="1"/>
    <col min="15621" max="15621" width="12" customWidth="1"/>
    <col min="15622" max="15622" width="12.21875" customWidth="1"/>
    <col min="15623" max="15623" width="42.44140625" customWidth="1"/>
    <col min="15624" max="15624" width="63.21875" customWidth="1"/>
    <col min="15625" max="15625" width="14.44140625" customWidth="1"/>
    <col min="15626" max="15626" width="14" customWidth="1"/>
    <col min="15627" max="15627" width="13.77734375" customWidth="1"/>
    <col min="15628" max="15628" width="14.77734375" customWidth="1"/>
    <col min="15629" max="15629" width="12.77734375" customWidth="1"/>
    <col min="15630" max="15630" width="14" customWidth="1"/>
    <col min="15631" max="15631" width="11" customWidth="1"/>
    <col min="15633" max="15633" width="11.77734375" customWidth="1"/>
    <col min="15877" max="15877" width="12" customWidth="1"/>
    <col min="15878" max="15878" width="12.21875" customWidth="1"/>
    <col min="15879" max="15879" width="42.44140625" customWidth="1"/>
    <col min="15880" max="15880" width="63.21875" customWidth="1"/>
    <col min="15881" max="15881" width="14.44140625" customWidth="1"/>
    <col min="15882" max="15882" width="14" customWidth="1"/>
    <col min="15883" max="15883" width="13.77734375" customWidth="1"/>
    <col min="15884" max="15884" width="14.77734375" customWidth="1"/>
    <col min="15885" max="15885" width="12.77734375" customWidth="1"/>
    <col min="15886" max="15886" width="14" customWidth="1"/>
    <col min="15887" max="15887" width="11" customWidth="1"/>
    <col min="15889" max="15889" width="11.77734375" customWidth="1"/>
    <col min="16133" max="16133" width="12" customWidth="1"/>
    <col min="16134" max="16134" width="12.21875" customWidth="1"/>
    <col min="16135" max="16135" width="42.44140625" customWidth="1"/>
    <col min="16136" max="16136" width="63.21875" customWidth="1"/>
    <col min="16137" max="16137" width="14.44140625" customWidth="1"/>
    <col min="16138" max="16138" width="14" customWidth="1"/>
    <col min="16139" max="16139" width="13.77734375" customWidth="1"/>
    <col min="16140" max="16140" width="14.77734375" customWidth="1"/>
    <col min="16141" max="16141" width="12.77734375" customWidth="1"/>
    <col min="16142" max="16142" width="14" customWidth="1"/>
    <col min="16143" max="16143" width="11" customWidth="1"/>
    <col min="16145" max="16145" width="11.77734375" customWidth="1"/>
  </cols>
  <sheetData>
    <row r="1" spans="1:24" ht="33" customHeight="1" x14ac:dyDescent="0.3">
      <c r="A1" s="1"/>
      <c r="B1" s="1"/>
      <c r="C1" s="1"/>
      <c r="D1" s="14"/>
      <c r="E1" s="1"/>
      <c r="G1" s="1"/>
      <c r="I1" s="1"/>
      <c r="J1" s="2"/>
      <c r="K1" s="1"/>
      <c r="L1" s="3"/>
      <c r="M1" s="9"/>
      <c r="N1" s="1"/>
      <c r="P1" s="11"/>
    </row>
    <row r="2" spans="1:24" ht="21" customHeight="1" x14ac:dyDescent="0.3">
      <c r="A2" s="88" t="s">
        <v>80</v>
      </c>
      <c r="B2" s="88"/>
      <c r="C2" s="88"/>
      <c r="D2" s="88"/>
      <c r="E2" s="88"/>
      <c r="F2" s="88"/>
      <c r="G2" s="88"/>
      <c r="H2" s="88"/>
      <c r="I2" s="88"/>
      <c r="J2" s="88"/>
      <c r="K2" s="88"/>
      <c r="L2" s="88"/>
      <c r="M2" s="88"/>
      <c r="N2" s="88"/>
    </row>
    <row r="3" spans="1:24" ht="139.80000000000001" customHeight="1" x14ac:dyDescent="0.3">
      <c r="A3" s="4"/>
      <c r="B3" s="4"/>
      <c r="C3" s="4"/>
      <c r="D3" s="15"/>
      <c r="E3" s="4"/>
      <c r="F3" s="4"/>
      <c r="G3" s="4"/>
      <c r="H3" s="10"/>
      <c r="I3" s="4"/>
      <c r="J3" s="4"/>
      <c r="K3" s="4"/>
      <c r="M3" s="10"/>
      <c r="P3" s="17" t="s">
        <v>0</v>
      </c>
    </row>
    <row r="4" spans="1:24" ht="68.25" customHeight="1" x14ac:dyDescent="0.3">
      <c r="A4" s="89" t="s">
        <v>1</v>
      </c>
      <c r="B4" s="91" t="s">
        <v>2</v>
      </c>
      <c r="C4" s="93" t="s">
        <v>3</v>
      </c>
      <c r="D4" s="95" t="s">
        <v>4</v>
      </c>
      <c r="E4" s="97" t="s">
        <v>5</v>
      </c>
      <c r="F4" s="98"/>
      <c r="G4" s="98"/>
      <c r="H4" s="98"/>
      <c r="I4" s="99"/>
      <c r="J4" s="97" t="s">
        <v>6</v>
      </c>
      <c r="K4" s="98"/>
      <c r="L4" s="98"/>
      <c r="M4" s="98"/>
      <c r="N4" s="99"/>
      <c r="O4" s="93" t="s">
        <v>25</v>
      </c>
      <c r="P4" s="93" t="s">
        <v>26</v>
      </c>
    </row>
    <row r="5" spans="1:24" ht="192.6" customHeight="1" x14ac:dyDescent="0.3">
      <c r="A5" s="90"/>
      <c r="B5" s="92"/>
      <c r="C5" s="94"/>
      <c r="D5" s="96"/>
      <c r="E5" s="18" t="s">
        <v>7</v>
      </c>
      <c r="F5" s="18" t="s">
        <v>8</v>
      </c>
      <c r="G5" s="18" t="s">
        <v>9</v>
      </c>
      <c r="H5" s="18" t="s">
        <v>23</v>
      </c>
      <c r="I5" s="18" t="s">
        <v>24</v>
      </c>
      <c r="J5" s="18" t="s">
        <v>7</v>
      </c>
      <c r="K5" s="18" t="s">
        <v>8</v>
      </c>
      <c r="L5" s="18" t="s">
        <v>9</v>
      </c>
      <c r="M5" s="18" t="s">
        <v>23</v>
      </c>
      <c r="N5" s="18" t="s">
        <v>24</v>
      </c>
      <c r="O5" s="94"/>
      <c r="P5" s="94"/>
      <c r="V5" s="12"/>
      <c r="W5" s="12"/>
      <c r="X5" s="12"/>
    </row>
    <row r="6" spans="1:24" ht="24.75" customHeight="1" x14ac:dyDescent="0.3">
      <c r="A6" s="19">
        <v>1</v>
      </c>
      <c r="B6" s="19">
        <v>2</v>
      </c>
      <c r="C6" s="19">
        <v>3</v>
      </c>
      <c r="D6" s="19">
        <v>4</v>
      </c>
      <c r="E6" s="19">
        <v>5</v>
      </c>
      <c r="F6" s="19">
        <v>6</v>
      </c>
      <c r="G6" s="19">
        <v>7</v>
      </c>
      <c r="H6" s="20">
        <v>8</v>
      </c>
      <c r="I6" s="19">
        <v>9</v>
      </c>
      <c r="J6" s="19">
        <v>10</v>
      </c>
      <c r="K6" s="19">
        <v>11</v>
      </c>
      <c r="L6" s="19">
        <v>12</v>
      </c>
      <c r="M6" s="20">
        <v>13</v>
      </c>
      <c r="N6" s="19">
        <v>14</v>
      </c>
      <c r="O6" s="19">
        <v>15</v>
      </c>
      <c r="P6" s="19">
        <v>16</v>
      </c>
      <c r="V6" s="6"/>
      <c r="W6" s="6"/>
      <c r="X6" s="6"/>
    </row>
    <row r="7" spans="1:24" x14ac:dyDescent="0.3">
      <c r="A7" s="100" t="s">
        <v>10</v>
      </c>
      <c r="B7" s="100"/>
      <c r="C7" s="102" t="s">
        <v>11</v>
      </c>
      <c r="D7" s="104" t="s">
        <v>51</v>
      </c>
      <c r="E7" s="106">
        <f>E9+E15+E26+E28+E30+E33+E37+E35</f>
        <v>27012734</v>
      </c>
      <c r="F7" s="106">
        <f>F9+F15+F26+F28+F30+F33+F37+F35</f>
        <v>27012734</v>
      </c>
      <c r="G7" s="106">
        <f>G9+G15+G26+G28+G30+G33+G37+G35</f>
        <v>24918357.5</v>
      </c>
      <c r="H7" s="106">
        <f>H9+H15+H26+H28+H30+H33+H37+H35</f>
        <v>2007376.5</v>
      </c>
      <c r="I7" s="106">
        <f>I9+I15+I26+I28+I30+I33+I37+I35</f>
        <v>25005357.5</v>
      </c>
      <c r="J7" s="106">
        <f>J9+J15+J26+J28+J30+J33+J37</f>
        <v>0</v>
      </c>
      <c r="K7" s="106">
        <f>K9+K15+K26+K28+K30+K33+K37</f>
        <v>0</v>
      </c>
      <c r="L7" s="106">
        <f>L9+L15+L26+L28+L30+L33+L37</f>
        <v>0</v>
      </c>
      <c r="M7" s="106">
        <f>M9+M15+M26+M28+M30+M33+M37</f>
        <v>0</v>
      </c>
      <c r="N7" s="106">
        <f>N9+N15+N26+N28+N30+N33+N37</f>
        <v>0</v>
      </c>
      <c r="O7" s="108"/>
      <c r="P7" s="108"/>
      <c r="V7" s="13"/>
      <c r="W7" s="13"/>
      <c r="X7" s="13"/>
    </row>
    <row r="8" spans="1:24" ht="142.19999999999999" customHeight="1" x14ac:dyDescent="0.3">
      <c r="A8" s="101"/>
      <c r="B8" s="101"/>
      <c r="C8" s="103"/>
      <c r="D8" s="105"/>
      <c r="E8" s="107"/>
      <c r="F8" s="107"/>
      <c r="G8" s="107"/>
      <c r="H8" s="107"/>
      <c r="I8" s="107"/>
      <c r="J8" s="107"/>
      <c r="K8" s="107"/>
      <c r="L8" s="107"/>
      <c r="M8" s="107"/>
      <c r="N8" s="107"/>
      <c r="O8" s="109"/>
      <c r="P8" s="109"/>
    </row>
    <row r="9" spans="1:24" ht="61.2" x14ac:dyDescent="0.4">
      <c r="A9" s="21" t="s">
        <v>15</v>
      </c>
      <c r="B9" s="21" t="s">
        <v>16</v>
      </c>
      <c r="C9" s="22" t="s">
        <v>17</v>
      </c>
      <c r="D9" s="23"/>
      <c r="E9" s="24">
        <f>SUM(E10:E14)</f>
        <v>5187562</v>
      </c>
      <c r="F9" s="24">
        <f>SUM(F10:F14)</f>
        <v>5187562</v>
      </c>
      <c r="G9" s="24">
        <f>SUM(G10:G14)</f>
        <v>4840084</v>
      </c>
      <c r="H9" s="24">
        <f>SUM(H10:H14)</f>
        <v>347478</v>
      </c>
      <c r="I9" s="24">
        <f>SUM(I10:I14)</f>
        <v>4840084</v>
      </c>
      <c r="J9" s="24">
        <f>SUM(J10:J11)</f>
        <v>0</v>
      </c>
      <c r="K9" s="24">
        <f>SUM(K10:K11)</f>
        <v>0</v>
      </c>
      <c r="L9" s="24">
        <f>SUM(L10:L11)</f>
        <v>0</v>
      </c>
      <c r="M9" s="24">
        <f>SUM(M10:M11)</f>
        <v>0</v>
      </c>
      <c r="N9" s="24">
        <f>SUM(N10:N11)</f>
        <v>0</v>
      </c>
      <c r="O9" s="25"/>
      <c r="P9" s="25"/>
    </row>
    <row r="10" spans="1:24" s="7" customFormat="1" ht="84" x14ac:dyDescent="0.3">
      <c r="A10" s="26"/>
      <c r="B10" s="26"/>
      <c r="C10" s="27"/>
      <c r="D10" s="28" t="s">
        <v>30</v>
      </c>
      <c r="E10" s="29">
        <v>11962</v>
      </c>
      <c r="F10" s="29">
        <v>11962</v>
      </c>
      <c r="G10" s="30">
        <v>11962</v>
      </c>
      <c r="H10" s="30">
        <f t="shared" ref="H10:H34" si="0">F10-I10</f>
        <v>0</v>
      </c>
      <c r="I10" s="30">
        <v>11962</v>
      </c>
      <c r="J10" s="31"/>
      <c r="K10" s="30"/>
      <c r="L10" s="30"/>
      <c r="M10" s="30"/>
      <c r="N10" s="30"/>
      <c r="O10" s="32" t="s">
        <v>36</v>
      </c>
      <c r="P10" s="32"/>
    </row>
    <row r="11" spans="1:24" s="7" customFormat="1" ht="84" x14ac:dyDescent="0.3">
      <c r="A11" s="26"/>
      <c r="B11" s="26"/>
      <c r="C11" s="27"/>
      <c r="D11" s="28" t="s">
        <v>38</v>
      </c>
      <c r="E11" s="33">
        <v>1324600</v>
      </c>
      <c r="F11" s="33">
        <v>1324600</v>
      </c>
      <c r="G11" s="34">
        <v>1022289</v>
      </c>
      <c r="H11" s="30">
        <f t="shared" si="0"/>
        <v>302311</v>
      </c>
      <c r="I11" s="34">
        <v>1022289</v>
      </c>
      <c r="J11" s="31"/>
      <c r="K11" s="30"/>
      <c r="L11" s="30"/>
      <c r="M11" s="30"/>
      <c r="N11" s="30"/>
      <c r="O11" s="32" t="s">
        <v>28</v>
      </c>
      <c r="P11" s="32" t="s">
        <v>69</v>
      </c>
    </row>
    <row r="12" spans="1:24" s="7" customFormat="1" ht="84" x14ac:dyDescent="0.3">
      <c r="A12" s="26"/>
      <c r="B12" s="26"/>
      <c r="C12" s="27"/>
      <c r="D12" s="35" t="s">
        <v>53</v>
      </c>
      <c r="E12" s="33">
        <v>1349900</v>
      </c>
      <c r="F12" s="33">
        <v>1349900</v>
      </c>
      <c r="G12" s="30">
        <f>1021950+327950</f>
        <v>1349900</v>
      </c>
      <c r="H12" s="30">
        <f t="shared" si="0"/>
        <v>0</v>
      </c>
      <c r="I12" s="30">
        <f>1021950+327950</f>
        <v>1349900</v>
      </c>
      <c r="J12" s="31"/>
      <c r="K12" s="30"/>
      <c r="L12" s="30"/>
      <c r="M12" s="30"/>
      <c r="N12" s="30"/>
      <c r="O12" s="32" t="s">
        <v>66</v>
      </c>
      <c r="P12" s="32"/>
    </row>
    <row r="13" spans="1:24" s="7" customFormat="1" ht="294" x14ac:dyDescent="0.3">
      <c r="A13" s="26"/>
      <c r="B13" s="26"/>
      <c r="C13" s="27"/>
      <c r="D13" s="35" t="s">
        <v>54</v>
      </c>
      <c r="E13" s="33">
        <v>1060100</v>
      </c>
      <c r="F13" s="33">
        <v>1060100</v>
      </c>
      <c r="G13" s="30">
        <v>1047042</v>
      </c>
      <c r="H13" s="30">
        <f t="shared" si="0"/>
        <v>13058</v>
      </c>
      <c r="I13" s="30">
        <v>1047042</v>
      </c>
      <c r="J13" s="31"/>
      <c r="K13" s="30"/>
      <c r="L13" s="30"/>
      <c r="M13" s="30"/>
      <c r="N13" s="30"/>
      <c r="O13" s="32" t="s">
        <v>64</v>
      </c>
      <c r="P13" s="32" t="s">
        <v>73</v>
      </c>
    </row>
    <row r="14" spans="1:24" s="7" customFormat="1" ht="126" x14ac:dyDescent="0.3">
      <c r="A14" s="26"/>
      <c r="B14" s="26"/>
      <c r="C14" s="27"/>
      <c r="D14" s="35" t="s">
        <v>55</v>
      </c>
      <c r="E14" s="33">
        <v>1441000</v>
      </c>
      <c r="F14" s="33">
        <v>1441000</v>
      </c>
      <c r="G14" s="30">
        <v>1408891</v>
      </c>
      <c r="H14" s="30">
        <f t="shared" si="0"/>
        <v>32109</v>
      </c>
      <c r="I14" s="30">
        <v>1408891</v>
      </c>
      <c r="J14" s="31"/>
      <c r="K14" s="30"/>
      <c r="L14" s="30"/>
      <c r="M14" s="30"/>
      <c r="N14" s="30"/>
      <c r="O14" s="32" t="s">
        <v>65</v>
      </c>
      <c r="P14" s="32" t="s">
        <v>70</v>
      </c>
    </row>
    <row r="15" spans="1:24" ht="61.2" x14ac:dyDescent="0.4">
      <c r="A15" s="36" t="s">
        <v>12</v>
      </c>
      <c r="B15" s="37" t="s">
        <v>13</v>
      </c>
      <c r="C15" s="38" t="s">
        <v>14</v>
      </c>
      <c r="D15" s="39"/>
      <c r="E15" s="24">
        <f>SUM(E16:E25)</f>
        <v>7655122</v>
      </c>
      <c r="F15" s="24">
        <f t="shared" ref="F15:I15" si="1">SUM(F16:F25)</f>
        <v>7655122</v>
      </c>
      <c r="G15" s="24">
        <f t="shared" si="1"/>
        <v>7503599.5</v>
      </c>
      <c r="H15" s="24">
        <f t="shared" si="1"/>
        <v>151522.5</v>
      </c>
      <c r="I15" s="24">
        <f t="shared" si="1"/>
        <v>7503599.5</v>
      </c>
      <c r="J15" s="40">
        <f t="shared" ref="J15:N15" si="2">SUM(J16:J20)</f>
        <v>0</v>
      </c>
      <c r="K15" s="40">
        <f t="shared" si="2"/>
        <v>0</v>
      </c>
      <c r="L15" s="40">
        <f t="shared" si="2"/>
        <v>0</v>
      </c>
      <c r="M15" s="40">
        <f t="shared" si="2"/>
        <v>0</v>
      </c>
      <c r="N15" s="40">
        <f t="shared" si="2"/>
        <v>0</v>
      </c>
      <c r="O15" s="25"/>
      <c r="P15" s="25"/>
    </row>
    <row r="16" spans="1:24" s="7" customFormat="1" ht="63" x14ac:dyDescent="0.3">
      <c r="A16" s="41"/>
      <c r="B16" s="42"/>
      <c r="C16" s="43" t="s">
        <v>18</v>
      </c>
      <c r="D16" s="44" t="s">
        <v>29</v>
      </c>
      <c r="E16" s="45">
        <v>336882</v>
      </c>
      <c r="F16" s="45">
        <v>336882</v>
      </c>
      <c r="G16" s="46">
        <v>336788</v>
      </c>
      <c r="H16" s="30">
        <f t="shared" si="0"/>
        <v>94</v>
      </c>
      <c r="I16" s="46">
        <v>336788</v>
      </c>
      <c r="J16" s="46"/>
      <c r="K16" s="46"/>
      <c r="L16" s="46"/>
      <c r="M16" s="30"/>
      <c r="N16" s="46"/>
      <c r="O16" s="32" t="s">
        <v>34</v>
      </c>
      <c r="P16" s="47"/>
    </row>
    <row r="17" spans="1:16" ht="84" x14ac:dyDescent="0.3">
      <c r="A17" s="26"/>
      <c r="B17" s="48"/>
      <c r="C17" s="49"/>
      <c r="D17" s="50" t="s">
        <v>30</v>
      </c>
      <c r="E17" s="29">
        <v>50</v>
      </c>
      <c r="F17" s="29">
        <v>50</v>
      </c>
      <c r="G17" s="30">
        <v>0</v>
      </c>
      <c r="H17" s="30">
        <f t="shared" si="0"/>
        <v>50</v>
      </c>
      <c r="I17" s="30">
        <v>0</v>
      </c>
      <c r="J17" s="30"/>
      <c r="K17" s="30"/>
      <c r="L17" s="30"/>
      <c r="M17" s="30"/>
      <c r="N17" s="30"/>
      <c r="O17" s="25" t="s">
        <v>36</v>
      </c>
      <c r="P17" s="32"/>
    </row>
    <row r="18" spans="1:16" ht="105" x14ac:dyDescent="0.3">
      <c r="A18" s="26"/>
      <c r="B18" s="48"/>
      <c r="C18" s="49"/>
      <c r="D18" s="51" t="s">
        <v>31</v>
      </c>
      <c r="E18" s="33">
        <v>928000</v>
      </c>
      <c r="F18" s="33">
        <v>928000</v>
      </c>
      <c r="G18" s="30">
        <f>852910+74130</f>
        <v>927040</v>
      </c>
      <c r="H18" s="30">
        <f t="shared" si="0"/>
        <v>960</v>
      </c>
      <c r="I18" s="30">
        <f>852910+74130</f>
        <v>927040</v>
      </c>
      <c r="J18" s="30"/>
      <c r="K18" s="30"/>
      <c r="L18" s="30"/>
      <c r="M18" s="30"/>
      <c r="N18" s="30"/>
      <c r="O18" s="52" t="s">
        <v>27</v>
      </c>
      <c r="P18" s="53"/>
    </row>
    <row r="19" spans="1:16" s="7" customFormat="1" ht="42" x14ac:dyDescent="0.3">
      <c r="A19" s="26"/>
      <c r="B19" s="48"/>
      <c r="C19" s="48"/>
      <c r="D19" s="51" t="s">
        <v>32</v>
      </c>
      <c r="E19" s="33">
        <v>1200000</v>
      </c>
      <c r="F19" s="33">
        <v>1200000</v>
      </c>
      <c r="G19" s="30">
        <v>1200000</v>
      </c>
      <c r="H19" s="30">
        <f t="shared" si="0"/>
        <v>0</v>
      </c>
      <c r="I19" s="30">
        <v>1200000</v>
      </c>
      <c r="J19" s="30"/>
      <c r="K19" s="30"/>
      <c r="L19" s="30"/>
      <c r="M19" s="30"/>
      <c r="N19" s="30"/>
      <c r="O19" s="32" t="s">
        <v>37</v>
      </c>
      <c r="P19" s="32"/>
    </row>
    <row r="20" spans="1:16" s="7" customFormat="1" ht="84" x14ac:dyDescent="0.3">
      <c r="A20" s="26"/>
      <c r="B20" s="48"/>
      <c r="C20" s="48"/>
      <c r="D20" s="51" t="s">
        <v>39</v>
      </c>
      <c r="E20" s="33">
        <v>236000</v>
      </c>
      <c r="F20" s="33">
        <v>236000</v>
      </c>
      <c r="G20" s="30">
        <v>100908.5</v>
      </c>
      <c r="H20" s="30">
        <f t="shared" si="0"/>
        <v>135091.5</v>
      </c>
      <c r="I20" s="30">
        <v>100908.5</v>
      </c>
      <c r="J20" s="30"/>
      <c r="K20" s="30"/>
      <c r="L20" s="30"/>
      <c r="M20" s="30"/>
      <c r="N20" s="30"/>
      <c r="O20" s="32" t="s">
        <v>47</v>
      </c>
      <c r="P20" s="32" t="s">
        <v>52</v>
      </c>
    </row>
    <row r="21" spans="1:16" s="7" customFormat="1" ht="105" x14ac:dyDescent="0.3">
      <c r="A21" s="26"/>
      <c r="B21" s="48"/>
      <c r="C21" s="48"/>
      <c r="D21" s="51" t="s">
        <v>50</v>
      </c>
      <c r="E21" s="33">
        <v>182290</v>
      </c>
      <c r="F21" s="33">
        <v>182290</v>
      </c>
      <c r="G21" s="30">
        <v>182244</v>
      </c>
      <c r="H21" s="30">
        <f t="shared" si="0"/>
        <v>46</v>
      </c>
      <c r="I21" s="30">
        <v>182244</v>
      </c>
      <c r="J21" s="30"/>
      <c r="K21" s="30"/>
      <c r="L21" s="30"/>
      <c r="M21" s="30"/>
      <c r="N21" s="30"/>
      <c r="O21" s="32" t="s">
        <v>67</v>
      </c>
      <c r="P21" s="32"/>
    </row>
    <row r="22" spans="1:16" s="7" customFormat="1" ht="84" x14ac:dyDescent="0.3">
      <c r="A22" s="26"/>
      <c r="B22" s="48"/>
      <c r="C22" s="48"/>
      <c r="D22" s="51" t="s">
        <v>53</v>
      </c>
      <c r="E22" s="33">
        <v>2139250</v>
      </c>
      <c r="F22" s="33">
        <v>2139250</v>
      </c>
      <c r="G22" s="30">
        <v>2138770</v>
      </c>
      <c r="H22" s="30">
        <f t="shared" si="0"/>
        <v>480</v>
      </c>
      <c r="I22" s="30">
        <v>2138770</v>
      </c>
      <c r="J22" s="30"/>
      <c r="K22" s="30"/>
      <c r="L22" s="30"/>
      <c r="M22" s="30"/>
      <c r="N22" s="30"/>
      <c r="O22" s="32" t="s">
        <v>66</v>
      </c>
      <c r="P22" s="32" t="s">
        <v>77</v>
      </c>
    </row>
    <row r="23" spans="1:16" s="7" customFormat="1" ht="294" x14ac:dyDescent="0.3">
      <c r="A23" s="26"/>
      <c r="B23" s="48"/>
      <c r="C23" s="48"/>
      <c r="D23" s="51" t="s">
        <v>54</v>
      </c>
      <c r="E23" s="33">
        <v>1837650</v>
      </c>
      <c r="F23" s="33">
        <v>1837650</v>
      </c>
      <c r="G23" s="30">
        <v>1823714</v>
      </c>
      <c r="H23" s="30">
        <f t="shared" si="0"/>
        <v>13936</v>
      </c>
      <c r="I23" s="30">
        <v>1823714</v>
      </c>
      <c r="J23" s="30"/>
      <c r="K23" s="30"/>
      <c r="L23" s="30"/>
      <c r="M23" s="30"/>
      <c r="N23" s="30"/>
      <c r="O23" s="32" t="s">
        <v>64</v>
      </c>
      <c r="P23" s="32" t="s">
        <v>77</v>
      </c>
    </row>
    <row r="24" spans="1:16" s="7" customFormat="1" ht="84" x14ac:dyDescent="0.3">
      <c r="A24" s="26"/>
      <c r="B24" s="48"/>
      <c r="C24" s="48"/>
      <c r="D24" s="51" t="s">
        <v>56</v>
      </c>
      <c r="E24" s="33">
        <v>517000</v>
      </c>
      <c r="F24" s="33">
        <v>517000</v>
      </c>
      <c r="G24" s="30">
        <v>516137</v>
      </c>
      <c r="H24" s="30">
        <f t="shared" si="0"/>
        <v>863</v>
      </c>
      <c r="I24" s="30">
        <v>516137</v>
      </c>
      <c r="J24" s="30"/>
      <c r="K24" s="30"/>
      <c r="L24" s="30"/>
      <c r="M24" s="30"/>
      <c r="N24" s="30"/>
      <c r="O24" s="32" t="s">
        <v>76</v>
      </c>
      <c r="P24" s="32" t="s">
        <v>68</v>
      </c>
    </row>
    <row r="25" spans="1:16" s="7" customFormat="1" ht="105" x14ac:dyDescent="0.3">
      <c r="A25" s="26"/>
      <c r="B25" s="48"/>
      <c r="C25" s="48"/>
      <c r="D25" s="51" t="s">
        <v>74</v>
      </c>
      <c r="E25" s="33">
        <v>278000</v>
      </c>
      <c r="F25" s="33">
        <v>278000</v>
      </c>
      <c r="G25" s="30">
        <v>277998</v>
      </c>
      <c r="H25" s="30">
        <f t="shared" si="0"/>
        <v>2</v>
      </c>
      <c r="I25" s="30">
        <v>277998</v>
      </c>
      <c r="J25" s="30"/>
      <c r="K25" s="30"/>
      <c r="L25" s="30"/>
      <c r="M25" s="30"/>
      <c r="N25" s="30"/>
      <c r="O25" s="32" t="s">
        <v>75</v>
      </c>
      <c r="P25" s="32"/>
    </row>
    <row r="26" spans="1:16" s="7" customFormat="1" ht="40.799999999999997" x14ac:dyDescent="0.4">
      <c r="A26" s="21" t="s">
        <v>59</v>
      </c>
      <c r="B26" s="54">
        <v>2040</v>
      </c>
      <c r="C26" s="55" t="s">
        <v>22</v>
      </c>
      <c r="D26" s="23"/>
      <c r="E26" s="24">
        <f>E27</f>
        <v>4244500</v>
      </c>
      <c r="F26" s="24">
        <f t="shared" ref="F26:N26" si="3">F27</f>
        <v>4244500</v>
      </c>
      <c r="G26" s="24">
        <f t="shared" si="3"/>
        <v>4242953</v>
      </c>
      <c r="H26" s="24">
        <f t="shared" si="3"/>
        <v>1547</v>
      </c>
      <c r="I26" s="24">
        <f t="shared" si="3"/>
        <v>4242953</v>
      </c>
      <c r="J26" s="40">
        <f t="shared" si="3"/>
        <v>0</v>
      </c>
      <c r="K26" s="40">
        <f t="shared" si="3"/>
        <v>0</v>
      </c>
      <c r="L26" s="40">
        <f t="shared" si="3"/>
        <v>0</v>
      </c>
      <c r="M26" s="40">
        <f t="shared" si="3"/>
        <v>0</v>
      </c>
      <c r="N26" s="40">
        <f t="shared" si="3"/>
        <v>0</v>
      </c>
      <c r="O26" s="32"/>
      <c r="P26" s="47"/>
    </row>
    <row r="27" spans="1:16" s="7" customFormat="1" ht="63" x14ac:dyDescent="0.3">
      <c r="A27" s="56"/>
      <c r="B27" s="56"/>
      <c r="C27" s="43" t="s">
        <v>18</v>
      </c>
      <c r="D27" s="57" t="s">
        <v>33</v>
      </c>
      <c r="E27" s="30">
        <v>4244500</v>
      </c>
      <c r="F27" s="30">
        <v>4244500</v>
      </c>
      <c r="G27" s="30">
        <v>4242953</v>
      </c>
      <c r="H27" s="30">
        <f t="shared" si="0"/>
        <v>1547</v>
      </c>
      <c r="I27" s="30">
        <v>4242953</v>
      </c>
      <c r="J27" s="30"/>
      <c r="K27" s="30"/>
      <c r="L27" s="30"/>
      <c r="M27" s="30"/>
      <c r="N27" s="30"/>
      <c r="O27" s="32" t="s">
        <v>37</v>
      </c>
      <c r="P27" s="32" t="s">
        <v>78</v>
      </c>
    </row>
    <row r="28" spans="1:16" s="7" customFormat="1" ht="61.2" x14ac:dyDescent="0.4">
      <c r="A28" s="21" t="s">
        <v>57</v>
      </c>
      <c r="B28" s="54">
        <v>2070</v>
      </c>
      <c r="C28" s="55" t="s">
        <v>58</v>
      </c>
      <c r="D28" s="58"/>
      <c r="E28" s="59">
        <f>E29</f>
        <v>200000</v>
      </c>
      <c r="F28" s="59">
        <f t="shared" ref="F28:I28" si="4">F29</f>
        <v>200000</v>
      </c>
      <c r="G28" s="59">
        <f t="shared" si="4"/>
        <v>199211</v>
      </c>
      <c r="H28" s="59">
        <f t="shared" si="0"/>
        <v>789</v>
      </c>
      <c r="I28" s="59">
        <f t="shared" si="4"/>
        <v>199211</v>
      </c>
      <c r="J28" s="30"/>
      <c r="K28" s="30"/>
      <c r="L28" s="30"/>
      <c r="M28" s="30"/>
      <c r="N28" s="30"/>
      <c r="O28" s="32"/>
      <c r="P28" s="32"/>
    </row>
    <row r="29" spans="1:16" s="7" customFormat="1" ht="63" x14ac:dyDescent="0.3">
      <c r="A29" s="60"/>
      <c r="B29" s="60"/>
      <c r="C29" s="43" t="s">
        <v>18</v>
      </c>
      <c r="D29" s="61" t="s">
        <v>53</v>
      </c>
      <c r="E29" s="33">
        <v>200000</v>
      </c>
      <c r="F29" s="30">
        <v>200000</v>
      </c>
      <c r="G29" s="30">
        <v>199211</v>
      </c>
      <c r="H29" s="30">
        <f t="shared" si="0"/>
        <v>789</v>
      </c>
      <c r="I29" s="30">
        <v>199211</v>
      </c>
      <c r="J29" s="30"/>
      <c r="K29" s="30"/>
      <c r="L29" s="30"/>
      <c r="M29" s="30"/>
      <c r="N29" s="30"/>
      <c r="O29" s="32"/>
      <c r="P29" s="32" t="s">
        <v>71</v>
      </c>
    </row>
    <row r="30" spans="1:16" s="7" customFormat="1" ht="40.799999999999997" x14ac:dyDescent="0.3">
      <c r="A30" s="62" t="s">
        <v>40</v>
      </c>
      <c r="B30" s="63" t="s">
        <v>41</v>
      </c>
      <c r="C30" s="64" t="s">
        <v>44</v>
      </c>
      <c r="D30" s="28"/>
      <c r="E30" s="59">
        <f>E31+E32</f>
        <v>2063000</v>
      </c>
      <c r="F30" s="59">
        <f t="shared" ref="F30:I30" si="5">F31+F32</f>
        <v>2063000</v>
      </c>
      <c r="G30" s="59">
        <f t="shared" si="5"/>
        <v>1975493</v>
      </c>
      <c r="H30" s="59">
        <f t="shared" si="5"/>
        <v>507</v>
      </c>
      <c r="I30" s="59">
        <f t="shared" si="5"/>
        <v>2062493</v>
      </c>
      <c r="J30" s="30">
        <f t="shared" ref="J30:N30" si="6">J31</f>
        <v>0</v>
      </c>
      <c r="K30" s="30">
        <f t="shared" si="6"/>
        <v>0</v>
      </c>
      <c r="L30" s="30">
        <f t="shared" si="6"/>
        <v>0</v>
      </c>
      <c r="M30" s="30">
        <f t="shared" si="6"/>
        <v>0</v>
      </c>
      <c r="N30" s="30">
        <f t="shared" si="6"/>
        <v>0</v>
      </c>
      <c r="O30" s="32"/>
      <c r="P30" s="32"/>
    </row>
    <row r="31" spans="1:16" s="7" customFormat="1" ht="63" x14ac:dyDescent="0.3">
      <c r="A31" s="60"/>
      <c r="B31" s="60"/>
      <c r="C31" s="43" t="s">
        <v>18</v>
      </c>
      <c r="D31" s="51" t="s">
        <v>39</v>
      </c>
      <c r="E31" s="30">
        <v>1863000</v>
      </c>
      <c r="F31" s="30">
        <v>1863000</v>
      </c>
      <c r="G31" s="30">
        <v>1862583</v>
      </c>
      <c r="H31" s="30">
        <f t="shared" si="0"/>
        <v>417</v>
      </c>
      <c r="I31" s="30">
        <v>1862583</v>
      </c>
      <c r="J31" s="30"/>
      <c r="K31" s="30"/>
      <c r="L31" s="30"/>
      <c r="M31" s="30"/>
      <c r="N31" s="30"/>
      <c r="O31" s="32" t="s">
        <v>48</v>
      </c>
      <c r="P31" s="32" t="s">
        <v>49</v>
      </c>
    </row>
    <row r="32" spans="1:16" s="7" customFormat="1" ht="84" x14ac:dyDescent="0.3">
      <c r="A32" s="60"/>
      <c r="B32" s="60"/>
      <c r="C32" s="43"/>
      <c r="D32" s="65" t="s">
        <v>53</v>
      </c>
      <c r="E32" s="30">
        <v>200000</v>
      </c>
      <c r="F32" s="30">
        <v>200000</v>
      </c>
      <c r="G32" s="30">
        <v>112910</v>
      </c>
      <c r="H32" s="30">
        <f t="shared" si="0"/>
        <v>90</v>
      </c>
      <c r="I32" s="30">
        <v>199910</v>
      </c>
      <c r="J32" s="30"/>
      <c r="K32" s="30"/>
      <c r="L32" s="30"/>
      <c r="M32" s="30"/>
      <c r="N32" s="30"/>
      <c r="O32" s="32" t="s">
        <v>66</v>
      </c>
      <c r="P32" s="32" t="s">
        <v>72</v>
      </c>
    </row>
    <row r="33" spans="1:18" s="7" customFormat="1" ht="102" x14ac:dyDescent="0.3">
      <c r="A33" s="62" t="s">
        <v>42</v>
      </c>
      <c r="B33" s="63" t="s">
        <v>43</v>
      </c>
      <c r="C33" s="66" t="s">
        <v>45</v>
      </c>
      <c r="D33" s="28"/>
      <c r="E33" s="59">
        <f>E34</f>
        <v>6142650</v>
      </c>
      <c r="F33" s="59">
        <f t="shared" ref="F33:N33" si="7">F34</f>
        <v>6142650</v>
      </c>
      <c r="G33" s="59">
        <f t="shared" si="7"/>
        <v>6140017</v>
      </c>
      <c r="H33" s="59">
        <f t="shared" si="7"/>
        <v>2633</v>
      </c>
      <c r="I33" s="59">
        <f t="shared" si="7"/>
        <v>6140017</v>
      </c>
      <c r="J33" s="59">
        <f t="shared" si="7"/>
        <v>0</v>
      </c>
      <c r="K33" s="59">
        <f t="shared" si="7"/>
        <v>0</v>
      </c>
      <c r="L33" s="59">
        <f t="shared" si="7"/>
        <v>0</v>
      </c>
      <c r="M33" s="59">
        <f t="shared" si="7"/>
        <v>0</v>
      </c>
      <c r="N33" s="59">
        <f t="shared" si="7"/>
        <v>0</v>
      </c>
      <c r="O33" s="32"/>
      <c r="P33" s="32"/>
    </row>
    <row r="34" spans="1:18" s="7" customFormat="1" ht="42" x14ac:dyDescent="0.3">
      <c r="A34" s="60"/>
      <c r="B34" s="60"/>
      <c r="C34" s="43" t="s">
        <v>18</v>
      </c>
      <c r="D34" s="51" t="s">
        <v>46</v>
      </c>
      <c r="E34" s="30">
        <v>6142650</v>
      </c>
      <c r="F34" s="30">
        <v>6142650</v>
      </c>
      <c r="G34" s="30">
        <v>6140017</v>
      </c>
      <c r="H34" s="30">
        <f t="shared" si="0"/>
        <v>2633</v>
      </c>
      <c r="I34" s="30">
        <v>6140017</v>
      </c>
      <c r="J34" s="30"/>
      <c r="K34" s="30"/>
      <c r="L34" s="30"/>
      <c r="M34" s="30"/>
      <c r="N34" s="30"/>
      <c r="O34" s="32" t="s">
        <v>37</v>
      </c>
      <c r="P34" s="47" t="s">
        <v>79</v>
      </c>
    </row>
    <row r="35" spans="1:18" s="7" customFormat="1" ht="81.599999999999994" x14ac:dyDescent="0.4">
      <c r="A35" s="21" t="s">
        <v>81</v>
      </c>
      <c r="B35" s="54">
        <v>2151</v>
      </c>
      <c r="C35" s="55" t="s">
        <v>82</v>
      </c>
      <c r="D35" s="58"/>
      <c r="E35" s="67">
        <f>E36</f>
        <v>1502900</v>
      </c>
      <c r="F35" s="67">
        <f t="shared" ref="F35:I35" si="8">F36</f>
        <v>1502900</v>
      </c>
      <c r="G35" s="67">
        <f t="shared" si="8"/>
        <v>0</v>
      </c>
      <c r="H35" s="67">
        <f t="shared" si="8"/>
        <v>1502900</v>
      </c>
      <c r="I35" s="67">
        <f t="shared" si="8"/>
        <v>0</v>
      </c>
      <c r="J35" s="30"/>
      <c r="K35" s="30"/>
      <c r="L35" s="30"/>
      <c r="M35" s="30"/>
      <c r="N35" s="30"/>
      <c r="O35" s="32"/>
      <c r="P35" s="47"/>
    </row>
    <row r="36" spans="1:18" s="7" customFormat="1" ht="147" x14ac:dyDescent="0.3">
      <c r="A36" s="60"/>
      <c r="B36" s="60"/>
      <c r="C36" s="43" t="s">
        <v>18</v>
      </c>
      <c r="D36" s="61" t="s">
        <v>83</v>
      </c>
      <c r="E36" s="33">
        <v>1502900</v>
      </c>
      <c r="F36" s="33">
        <v>1502900</v>
      </c>
      <c r="G36" s="68">
        <v>0</v>
      </c>
      <c r="H36" s="68">
        <f t="shared" ref="H36" si="9">F36-I36</f>
        <v>1502900</v>
      </c>
      <c r="I36" s="68">
        <v>0</v>
      </c>
      <c r="J36" s="68"/>
      <c r="K36" s="68"/>
      <c r="L36" s="68"/>
      <c r="M36" s="68"/>
      <c r="N36" s="68"/>
      <c r="O36" s="69" t="s">
        <v>84</v>
      </c>
      <c r="P36" s="32" t="s">
        <v>85</v>
      </c>
    </row>
    <row r="37" spans="1:18" ht="61.2" x14ac:dyDescent="0.4">
      <c r="A37" s="21" t="s">
        <v>60</v>
      </c>
      <c r="B37" s="54">
        <v>7670</v>
      </c>
      <c r="C37" s="70" t="s">
        <v>61</v>
      </c>
      <c r="D37" s="58"/>
      <c r="E37" s="67">
        <f>E38</f>
        <v>17000</v>
      </c>
      <c r="F37" s="67">
        <f t="shared" ref="F37:I37" si="10">F38</f>
        <v>17000</v>
      </c>
      <c r="G37" s="67">
        <f t="shared" si="10"/>
        <v>17000</v>
      </c>
      <c r="H37" s="67">
        <f t="shared" si="10"/>
        <v>0</v>
      </c>
      <c r="I37" s="67">
        <f t="shared" si="10"/>
        <v>17000</v>
      </c>
      <c r="J37" s="71"/>
      <c r="K37" s="71"/>
      <c r="L37" s="71"/>
      <c r="M37" s="72"/>
      <c r="N37" s="71"/>
      <c r="O37" s="71"/>
      <c r="P37" s="71"/>
      <c r="Q37" s="8"/>
      <c r="R37" s="8"/>
    </row>
    <row r="38" spans="1:18" ht="63" x14ac:dyDescent="0.4">
      <c r="A38" s="60"/>
      <c r="B38" s="60"/>
      <c r="C38" s="43" t="s">
        <v>18</v>
      </c>
      <c r="D38" s="61" t="s">
        <v>62</v>
      </c>
      <c r="E38" s="33">
        <v>17000</v>
      </c>
      <c r="F38" s="33">
        <v>17000</v>
      </c>
      <c r="G38" s="33">
        <v>17000</v>
      </c>
      <c r="H38" s="72"/>
      <c r="I38" s="33">
        <v>17000</v>
      </c>
      <c r="J38" s="71"/>
      <c r="K38" s="71"/>
      <c r="L38" s="71"/>
      <c r="M38" s="72"/>
      <c r="N38" s="71"/>
      <c r="O38" s="32" t="s">
        <v>63</v>
      </c>
      <c r="P38" s="47"/>
      <c r="Q38" s="8"/>
      <c r="R38" s="8"/>
    </row>
    <row r="39" spans="1:18" s="5" customFormat="1" ht="21" x14ac:dyDescent="0.4">
      <c r="A39" s="73"/>
      <c r="B39" s="73"/>
      <c r="C39" s="73"/>
      <c r="D39" s="74"/>
      <c r="E39" s="75"/>
      <c r="F39" s="75"/>
      <c r="G39" s="75"/>
      <c r="H39" s="75"/>
      <c r="I39" s="75"/>
      <c r="J39" s="75"/>
      <c r="K39" s="75"/>
      <c r="L39" s="75"/>
      <c r="M39" s="75"/>
      <c r="N39" s="75"/>
      <c r="O39" s="76"/>
      <c r="P39" s="76"/>
    </row>
    <row r="40" spans="1:18" s="5" customFormat="1" ht="21" x14ac:dyDescent="0.4">
      <c r="A40" s="73"/>
      <c r="B40" s="73"/>
      <c r="C40" s="73"/>
      <c r="D40" s="74"/>
      <c r="E40" s="76"/>
      <c r="F40" s="76"/>
      <c r="G40" s="76"/>
      <c r="H40" s="76"/>
      <c r="I40" s="76"/>
      <c r="J40" s="76"/>
      <c r="K40" s="76"/>
      <c r="L40" s="76"/>
      <c r="M40" s="76"/>
      <c r="N40" s="76"/>
      <c r="O40" s="76"/>
      <c r="P40" s="76"/>
    </row>
    <row r="41" spans="1:18" s="5" customFormat="1" ht="21" x14ac:dyDescent="0.3">
      <c r="A41" s="87" t="s">
        <v>86</v>
      </c>
      <c r="B41" s="87"/>
      <c r="C41" s="87"/>
      <c r="D41" s="77" t="s">
        <v>35</v>
      </c>
      <c r="E41" s="78"/>
      <c r="F41" s="78"/>
      <c r="G41" s="78"/>
      <c r="H41" s="78"/>
      <c r="I41" s="78"/>
      <c r="J41" s="76"/>
      <c r="K41" s="76"/>
      <c r="L41" s="76"/>
      <c r="M41" s="78"/>
      <c r="N41" s="78"/>
      <c r="O41" s="76"/>
      <c r="P41" s="76"/>
    </row>
    <row r="42" spans="1:18" s="5" customFormat="1" ht="21" x14ac:dyDescent="0.4">
      <c r="A42" s="79"/>
      <c r="B42" s="79"/>
      <c r="C42" s="80"/>
      <c r="D42" s="77"/>
      <c r="E42" s="78"/>
      <c r="F42" s="78"/>
      <c r="G42" s="78"/>
      <c r="H42" s="78"/>
      <c r="I42" s="78"/>
      <c r="J42" s="76" t="s">
        <v>21</v>
      </c>
      <c r="K42" s="76"/>
      <c r="L42" s="76"/>
      <c r="M42" s="78"/>
      <c r="N42" s="78"/>
      <c r="O42" s="76"/>
      <c r="P42" s="76"/>
    </row>
    <row r="43" spans="1:18" ht="21" x14ac:dyDescent="0.4">
      <c r="A43" s="81" t="s">
        <v>19</v>
      </c>
      <c r="B43" s="82"/>
      <c r="C43" s="83"/>
      <c r="D43" s="84"/>
      <c r="E43" s="73"/>
      <c r="F43" s="73"/>
      <c r="G43" s="73"/>
      <c r="H43" s="85"/>
      <c r="I43" s="73"/>
      <c r="J43" s="73"/>
      <c r="K43" s="73"/>
      <c r="L43" s="73"/>
      <c r="M43" s="85"/>
      <c r="N43" s="73"/>
      <c r="O43" s="73"/>
      <c r="P43" s="73"/>
    </row>
    <row r="44" spans="1:18" ht="21" x14ac:dyDescent="0.4">
      <c r="A44" s="81" t="s">
        <v>20</v>
      </c>
      <c r="B44" s="82"/>
      <c r="C44" s="83"/>
      <c r="D44" s="84"/>
      <c r="E44" s="73"/>
      <c r="F44" s="73"/>
      <c r="G44" s="73"/>
      <c r="H44" s="85"/>
      <c r="I44" s="73"/>
      <c r="J44" s="73"/>
      <c r="K44" s="73"/>
      <c r="L44" s="73"/>
      <c r="M44" s="85"/>
      <c r="N44" s="73"/>
      <c r="O44" s="73"/>
      <c r="P44" s="73"/>
    </row>
    <row r="45" spans="1:18" ht="21" x14ac:dyDescent="0.4">
      <c r="A45" s="82"/>
      <c r="B45" s="82"/>
      <c r="C45" s="82"/>
      <c r="D45" s="86"/>
      <c r="E45" s="73"/>
      <c r="F45" s="73"/>
      <c r="G45" s="73"/>
      <c r="H45" s="85"/>
      <c r="I45" s="73"/>
      <c r="J45" s="73"/>
      <c r="K45" s="73"/>
      <c r="L45" s="73"/>
      <c r="M45" s="85"/>
      <c r="N45" s="73"/>
      <c r="O45" s="73"/>
      <c r="P45" s="73"/>
    </row>
  </sheetData>
  <mergeCells count="26">
    <mergeCell ref="O4:O5"/>
    <mergeCell ref="P4:P5"/>
    <mergeCell ref="D7:D8"/>
    <mergeCell ref="E7:E8"/>
    <mergeCell ref="F7:F8"/>
    <mergeCell ref="G7:G8"/>
    <mergeCell ref="H7:H8"/>
    <mergeCell ref="I7:I8"/>
    <mergeCell ref="J7:J8"/>
    <mergeCell ref="K7:K8"/>
    <mergeCell ref="L7:L8"/>
    <mergeCell ref="M7:M8"/>
    <mergeCell ref="N7:N8"/>
    <mergeCell ref="O7:O8"/>
    <mergeCell ref="P7:P8"/>
    <mergeCell ref="A41:C41"/>
    <mergeCell ref="A2:N2"/>
    <mergeCell ref="A4:A5"/>
    <mergeCell ref="B4:B5"/>
    <mergeCell ref="C4:C5"/>
    <mergeCell ref="D4:D5"/>
    <mergeCell ref="E4:I4"/>
    <mergeCell ref="J4:N4"/>
    <mergeCell ref="A7:A8"/>
    <mergeCell ref="B7:B8"/>
    <mergeCell ref="C7:C8"/>
  </mergeCells>
  <pageMargins left="0" right="0" top="0" bottom="0" header="0.31496062992125984" footer="0.31496062992125984"/>
  <pageSetup paperSize="9" scale="33" fitToHeight="3" orientation="landscape" horizontalDpi="0" verticalDpi="0" r:id="rId1"/>
  <rowBreaks count="1" manualBreakCount="1">
    <brk id="34"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2023</vt:lpstr>
      <vt:lpstr>'2023'!Заголовки_для_печати</vt:lpstr>
      <vt:lpstr>'2023'!Область_печати</vt:lpstr>
    </vt:vector>
  </TitlesOfParts>
  <Company>Home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2024-11-18T11:19:38Z</cp:lastPrinted>
  <dcterms:created xsi:type="dcterms:W3CDTF">2020-06-01T11:28:08Z</dcterms:created>
  <dcterms:modified xsi:type="dcterms:W3CDTF">2026-06-22T07:23:17Z</dcterms:modified>
</cp:coreProperties>
</file>